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d.docs.live.net/dc902c61db83df7c/Desktop/"/>
    </mc:Choice>
  </mc:AlternateContent>
  <xr:revisionPtr revIDLastSave="4" documentId="8_{8ED8149C-4969-419C-A589-7756C7CF4C37}" xr6:coauthVersionLast="47" xr6:coauthVersionMax="47" xr10:uidLastSave="{43013917-7379-45ED-857D-BAFB96CAAF9E}"/>
  <bookViews>
    <workbookView xWindow="-108" yWindow="-108" windowWidth="23256" windowHeight="12456" tabRatio="599" firstSheet="3" activeTab="1"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4" i="2" s="1"/>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B38" i="2" l="1"/>
  <c r="EY38" i="2"/>
  <c r="FA38" i="2"/>
  <c r="FE38" i="2"/>
  <c r="EX38" i="2"/>
  <c r="EZ38" i="2"/>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DY38" i="2" l="1"/>
  <c r="EF34" i="2"/>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<sst xmlns="http://schemas.openxmlformats.org/spreadsheetml/2006/main" count="2344" uniqueCount="156">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</sst>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xf numFmtId="171" fontId="30" fillId="0" borderId="11" xfId="0" applyNumberFormat="1" applyFont="1" applyFill="1" applyBorder="1" applyAlignment="1">
      <alignment horizontal="center" vertical="center"/>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C6" sqref="C6:D8"/>
    </sheetView>
  </sheetViews>
  <sheetFormatPr defaultColWidth="11.42578125" defaultRowHeight="13.9"/>
  <cols>
    <col min="1" max="1" width="3.5703125" style="23" customWidth="1"/>
    <col min="2" max="2" width="2.42578125" style="23" customWidth="1"/>
    <col min="3" max="3" width="4.28515625" style="23" customWidth="1"/>
    <col min="4" max="4" width="34.5703125" style="23" bestFit="1" customWidth="1"/>
    <col min="5" max="5" width="3.140625" style="23" customWidth="1"/>
    <col min="6" max="16384" width="11.42578125" style="23"/>
  </cols>
  <sheetData>
    <row r="2" spans="3:4" ht="10.5" customHeight="1"/>
    <row r="3" spans="3:4">
      <c r="C3" s="78" t="s">
        <v>0</v>
      </c>
    </row>
    <row r="4" spans="3:4">
      <c r="C4" s="79" t="s">
        <v>1</v>
      </c>
      <c r="D4" s="79"/>
    </row>
    <row r="5" spans="3:4" ht="14.45" thickBot="1"/>
    <row r="6" spans="3:4" s="80" customFormat="1" ht="15" customHeight="1">
      <c r="C6" s="94" t="s">
        <v>2</v>
      </c>
      <c r="D6" s="95"/>
    </row>
    <row r="7" spans="3:4" s="80" customFormat="1" ht="12">
      <c r="C7" s="96"/>
      <c r="D7" s="96"/>
    </row>
    <row r="8" spans="3:4" s="81" customFormat="1" ht="24.75" customHeight="1" thickBot="1">
      <c r="C8" s="97"/>
      <c r="D8" s="97"/>
    </row>
    <row r="9" spans="3:4" ht="14.45" thickTop="1">
      <c r="C9" s="82" t="s">
        <v>3</v>
      </c>
      <c r="D9" s="83" t="s">
        <v>4</v>
      </c>
    </row>
    <row r="10" spans="3:4">
      <c r="C10" s="82" t="s">
        <v>5</v>
      </c>
      <c r="D10" s="83" t="s">
        <v>6</v>
      </c>
    </row>
    <row r="11" spans="3:4" ht="14.45" thickBot="1">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tabSelected="1" zoomScaleNormal="100" workbookViewId="0">
      <pane xSplit="2" ySplit="3" topLeftCell="FF4" activePane="bottomRight" state="frozen"/>
      <selection pane="bottomRight" activeCell="FK8" sqref="FK8:FK9"/>
      <selection pane="bottomLeft" activeCell="A4" sqref="A4"/>
      <selection pane="topRight" activeCell="C1" sqref="C1"/>
    </sheetView>
  </sheetViews>
  <sheetFormatPr defaultColWidth="11.42578125" defaultRowHeight="13.15"/>
  <cols>
    <col min="1" max="1" width="2.5703125" style="3" customWidth="1"/>
    <col min="2" max="2" width="42.28515625" style="25" bestFit="1" customWidth="1"/>
    <col min="3" max="3" width="12.7109375" style="1" customWidth="1"/>
    <col min="4" max="60" width="12.7109375" style="2" customWidth="1"/>
    <col min="61" max="95" width="12.7109375" style="3" customWidth="1"/>
    <col min="96" max="102" width="11.42578125" style="3"/>
    <col min="103" max="103" width="13" style="3" customWidth="1"/>
    <col min="104" max="104" width="11.42578125" style="3"/>
    <col min="105" max="105" width="13.42578125" style="3" customWidth="1"/>
    <col min="106" max="106" width="11.42578125" style="3"/>
    <col min="107" max="107" width="12.7109375" style="3" customWidth="1"/>
    <col min="108" max="115" width="11.42578125" style="3"/>
    <col min="116" max="116" width="12.5703125" style="3" customWidth="1"/>
    <col min="117" max="117" width="11.42578125" style="3"/>
    <col min="118" max="118" width="12.42578125" style="3" customWidth="1"/>
    <col min="119" max="119" width="11.42578125" style="3"/>
    <col min="120" max="120" width="12.28515625" style="3" customWidth="1"/>
    <col min="121" max="128" width="11.42578125" style="3"/>
    <col min="129" max="129" width="12.5703125" style="3" customWidth="1"/>
    <col min="130" max="130" width="11.42578125" style="3"/>
    <col min="131" max="131" width="12.42578125" style="3" customWidth="1"/>
    <col min="132" max="132" width="11.42578125" style="3"/>
    <col min="133" max="133" width="12.42578125" style="3" customWidth="1"/>
    <col min="134" max="134" width="13.42578125" style="3" bestFit="1" customWidth="1"/>
    <col min="135" max="135" width="14.85546875" style="3" customWidth="1"/>
    <col min="136" max="136" width="13.42578125" style="3" bestFit="1" customWidth="1"/>
    <col min="137" max="137" width="12.5703125" style="3" customWidth="1"/>
    <col min="138" max="138" width="13" style="3" bestFit="1" customWidth="1"/>
    <col min="139" max="141" width="11.42578125" style="3"/>
    <col min="142" max="142" width="14.5703125" style="3" bestFit="1" customWidth="1"/>
    <col min="143" max="143" width="12.140625" style="3" bestFit="1" customWidth="1"/>
    <col min="144" max="144" width="13.7109375" style="3" bestFit="1" customWidth="1"/>
    <col min="145" max="145" width="13.140625" style="3" bestFit="1" customWidth="1"/>
    <col min="146" max="146" width="16.7109375" style="3" customWidth="1"/>
    <col min="147" max="147" width="15.85546875" style="3" customWidth="1"/>
    <col min="148" max="148" width="16.7109375" style="3" customWidth="1"/>
    <col min="149" max="149" width="13.42578125" style="3" bestFit="1" customWidth="1"/>
    <col min="150" max="150" width="12.5703125" style="3" customWidth="1"/>
    <col min="151" max="151" width="13" style="3" bestFit="1" customWidth="1"/>
    <col min="152" max="154" width="11.42578125" style="3"/>
    <col min="155" max="155" width="14.5703125" style="3" bestFit="1" customWidth="1"/>
    <col min="156" max="156" width="12.140625" style="3" bestFit="1" customWidth="1"/>
    <col min="157" max="157" width="13.7109375" style="3" bestFit="1" customWidth="1"/>
    <col min="158" max="158" width="13.140625" style="3" bestFit="1" customWidth="1"/>
    <col min="159" max="159" width="13.42578125" style="3" bestFit="1" customWidth="1"/>
    <col min="160" max="160" width="15.85546875" style="3" customWidth="1"/>
    <col min="161" max="161" width="16.7109375" style="3" customWidth="1"/>
    <col min="162" max="162" width="13.42578125" style="3" bestFit="1" customWidth="1"/>
    <col min="163" max="163" width="12.5703125" style="3" customWidth="1"/>
    <col min="164" max="164" width="13" style="3" bestFit="1" customWidth="1"/>
    <col min="165" max="167" width="11.42578125" style="3"/>
    <col min="168" max="168" width="14.5703125" style="3" bestFit="1" customWidth="1"/>
    <col min="169" max="169" width="12.140625" style="3" bestFit="1" customWidth="1"/>
    <col min="170" max="170" width="13.7109375" style="3" bestFit="1" customWidth="1"/>
    <col min="171" max="171" width="13.140625" style="3" bestFit="1" customWidth="1"/>
    <col min="172" max="172" width="13.42578125" style="3" bestFit="1" customWidth="1"/>
    <col min="173" max="16384" width="11.42578125" style="3"/>
  </cols>
  <sheetData>
    <row r="1" spans="1:172" ht="13.9">
      <c r="A1" s="103" t="s">
        <v>0</v>
      </c>
      <c r="B1" s="103"/>
    </row>
    <row r="2" spans="1:172" ht="30" customHeight="1">
      <c r="A2" s="104" t="s">
        <v>9</v>
      </c>
      <c r="B2" s="104"/>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c r="A3" s="105" t="s">
        <v>10</v>
      </c>
      <c r="B3" s="105"/>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3.9">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3.9">
      <c r="B6" s="101" t="s">
        <v>12</v>
      </c>
      <c r="C6" s="101" t="s">
        <v>13</v>
      </c>
      <c r="D6" s="98">
        <v>2013</v>
      </c>
      <c r="E6" s="98"/>
      <c r="F6" s="98"/>
      <c r="G6" s="98"/>
      <c r="H6" s="98"/>
      <c r="I6" s="98"/>
      <c r="J6" s="98"/>
      <c r="K6" s="98"/>
      <c r="L6" s="98"/>
      <c r="M6" s="98"/>
      <c r="N6" s="98"/>
      <c r="O6" s="98"/>
      <c r="P6" s="99" t="s">
        <v>14</v>
      </c>
      <c r="Q6" s="98">
        <v>2014</v>
      </c>
      <c r="R6" s="98"/>
      <c r="S6" s="98"/>
      <c r="T6" s="98"/>
      <c r="U6" s="98"/>
      <c r="V6" s="98"/>
      <c r="W6" s="98"/>
      <c r="X6" s="98"/>
      <c r="Y6" s="98"/>
      <c r="Z6" s="98"/>
      <c r="AA6" s="98"/>
      <c r="AB6" s="98"/>
      <c r="AC6" s="99" t="s">
        <v>15</v>
      </c>
      <c r="AD6" s="98">
        <v>2015</v>
      </c>
      <c r="AE6" s="98"/>
      <c r="AF6" s="98"/>
      <c r="AG6" s="98"/>
      <c r="AH6" s="98"/>
      <c r="AI6" s="98"/>
      <c r="AJ6" s="98"/>
      <c r="AK6" s="98"/>
      <c r="AL6" s="98"/>
      <c r="AM6" s="98"/>
      <c r="AN6" s="98"/>
      <c r="AO6" s="98"/>
      <c r="AP6" s="99" t="s">
        <v>16</v>
      </c>
      <c r="AQ6" s="98">
        <v>2016</v>
      </c>
      <c r="AR6" s="98"/>
      <c r="AS6" s="98"/>
      <c r="AT6" s="98"/>
      <c r="AU6" s="98"/>
      <c r="AV6" s="98"/>
      <c r="AW6" s="98"/>
      <c r="AX6" s="98"/>
      <c r="AY6" s="98"/>
      <c r="AZ6" s="98"/>
      <c r="BA6" s="98"/>
      <c r="BB6" s="98"/>
      <c r="BC6" s="99" t="s">
        <v>17</v>
      </c>
      <c r="BD6" s="98">
        <v>2017</v>
      </c>
      <c r="BE6" s="98"/>
      <c r="BF6" s="98"/>
      <c r="BG6" s="98"/>
      <c r="BH6" s="98"/>
      <c r="BI6" s="98"/>
      <c r="BJ6" s="98"/>
      <c r="BK6" s="98"/>
      <c r="BL6" s="98"/>
      <c r="BM6" s="98"/>
      <c r="BN6" s="98"/>
      <c r="BO6" s="98"/>
      <c r="BP6" s="99" t="s">
        <v>18</v>
      </c>
      <c r="BQ6" s="98">
        <v>2018</v>
      </c>
      <c r="BR6" s="98"/>
      <c r="BS6" s="98"/>
      <c r="BT6" s="98"/>
      <c r="BU6" s="98"/>
      <c r="BV6" s="98"/>
      <c r="BW6" s="98"/>
      <c r="BX6" s="98"/>
      <c r="BY6" s="98"/>
      <c r="BZ6" s="98"/>
      <c r="CA6" s="98"/>
      <c r="CB6" s="98"/>
      <c r="CC6" s="99" t="s">
        <v>19</v>
      </c>
      <c r="CD6" s="98">
        <v>2019</v>
      </c>
      <c r="CE6" s="98"/>
      <c r="CF6" s="98"/>
      <c r="CG6" s="98"/>
      <c r="CH6" s="98"/>
      <c r="CI6" s="98"/>
      <c r="CJ6" s="98"/>
      <c r="CK6" s="98"/>
      <c r="CL6" s="98"/>
      <c r="CM6" s="98"/>
      <c r="CN6" s="98"/>
      <c r="CO6" s="98"/>
      <c r="CP6" s="99" t="s">
        <v>20</v>
      </c>
      <c r="CQ6" s="98">
        <v>2020</v>
      </c>
      <c r="CR6" s="98"/>
      <c r="CS6" s="98"/>
      <c r="CT6" s="98"/>
      <c r="CU6" s="98"/>
      <c r="CV6" s="98"/>
      <c r="CW6" s="98"/>
      <c r="CX6" s="98"/>
      <c r="CY6" s="98"/>
      <c r="CZ6" s="98"/>
      <c r="DA6" s="98"/>
      <c r="DB6" s="98"/>
      <c r="DC6" s="99" t="s">
        <v>21</v>
      </c>
      <c r="DD6" s="98">
        <v>2021</v>
      </c>
      <c r="DE6" s="98"/>
      <c r="DF6" s="98"/>
      <c r="DG6" s="98"/>
      <c r="DH6" s="98"/>
      <c r="DI6" s="98"/>
      <c r="DJ6" s="98"/>
      <c r="DK6" s="98"/>
      <c r="DL6" s="98"/>
      <c r="DM6" s="98"/>
      <c r="DN6" s="98"/>
      <c r="DO6" s="98"/>
      <c r="DP6" s="99" t="s">
        <v>22</v>
      </c>
      <c r="DQ6" s="98">
        <v>2022</v>
      </c>
      <c r="DR6" s="98"/>
      <c r="DS6" s="98"/>
      <c r="DT6" s="98"/>
      <c r="DU6" s="98"/>
      <c r="DV6" s="98"/>
      <c r="DW6" s="98"/>
      <c r="DX6" s="98"/>
      <c r="DY6" s="98"/>
      <c r="DZ6" s="98"/>
      <c r="EA6" s="98"/>
      <c r="EB6" s="98"/>
      <c r="EC6" s="99" t="s">
        <v>23</v>
      </c>
      <c r="ED6" s="98">
        <v>2023</v>
      </c>
      <c r="EE6" s="98"/>
      <c r="EF6" s="98"/>
      <c r="EG6" s="98"/>
      <c r="EH6" s="98"/>
      <c r="EI6" s="98"/>
      <c r="EJ6" s="98"/>
      <c r="EK6" s="98"/>
      <c r="EL6" s="98"/>
      <c r="EM6" s="98"/>
      <c r="EN6" s="98"/>
      <c r="EO6" s="98"/>
      <c r="EP6" s="99" t="s">
        <v>24</v>
      </c>
      <c r="EQ6" s="98">
        <v>2024</v>
      </c>
      <c r="ER6" s="98"/>
      <c r="ES6" s="98"/>
      <c r="ET6" s="98"/>
      <c r="EU6" s="98"/>
      <c r="EV6" s="98"/>
      <c r="EW6" s="98"/>
      <c r="EX6" s="98"/>
      <c r="EY6" s="98"/>
      <c r="EZ6" s="98"/>
      <c r="FA6" s="98"/>
      <c r="FB6" s="98"/>
      <c r="FC6" s="99" t="s">
        <v>25</v>
      </c>
      <c r="FD6" s="98">
        <v>2025</v>
      </c>
      <c r="FE6" s="98"/>
      <c r="FF6" s="98"/>
      <c r="FG6" s="98"/>
      <c r="FH6" s="98"/>
      <c r="FI6" s="98"/>
      <c r="FJ6" s="98"/>
      <c r="FK6" s="98"/>
      <c r="FL6" s="98"/>
      <c r="FM6" s="98"/>
      <c r="FN6" s="98"/>
      <c r="FO6" s="98"/>
      <c r="FP6" s="99" t="s">
        <v>26</v>
      </c>
    </row>
    <row r="7" spans="1:172" ht="18.75" customHeight="1">
      <c r="B7" s="102"/>
      <c r="C7" s="102"/>
      <c r="D7" s="11" t="s">
        <v>27</v>
      </c>
      <c r="E7" s="11" t="s">
        <v>28</v>
      </c>
      <c r="F7" s="11" t="s">
        <v>29</v>
      </c>
      <c r="G7" s="11" t="s">
        <v>30</v>
      </c>
      <c r="H7" s="11" t="s">
        <v>31</v>
      </c>
      <c r="I7" s="11" t="s">
        <v>32</v>
      </c>
      <c r="J7" s="11" t="s">
        <v>33</v>
      </c>
      <c r="K7" s="11" t="s">
        <v>34</v>
      </c>
      <c r="L7" s="11" t="s">
        <v>35</v>
      </c>
      <c r="M7" s="11" t="s">
        <v>36</v>
      </c>
      <c r="N7" s="11" t="s">
        <v>37</v>
      </c>
      <c r="O7" s="11" t="s">
        <v>38</v>
      </c>
      <c r="P7" s="100"/>
      <c r="Q7" s="11" t="s">
        <v>27</v>
      </c>
      <c r="R7" s="11" t="s">
        <v>28</v>
      </c>
      <c r="S7" s="11" t="s">
        <v>29</v>
      </c>
      <c r="T7" s="11" t="s">
        <v>30</v>
      </c>
      <c r="U7" s="11" t="s">
        <v>31</v>
      </c>
      <c r="V7" s="11" t="s">
        <v>32</v>
      </c>
      <c r="W7" s="11" t="s">
        <v>33</v>
      </c>
      <c r="X7" s="11" t="s">
        <v>34</v>
      </c>
      <c r="Y7" s="11" t="s">
        <v>35</v>
      </c>
      <c r="Z7" s="11" t="s">
        <v>36</v>
      </c>
      <c r="AA7" s="11" t="s">
        <v>37</v>
      </c>
      <c r="AB7" s="11" t="s">
        <v>38</v>
      </c>
      <c r="AC7" s="100"/>
      <c r="AD7" s="11" t="s">
        <v>27</v>
      </c>
      <c r="AE7" s="11" t="s">
        <v>28</v>
      </c>
      <c r="AF7" s="11" t="s">
        <v>29</v>
      </c>
      <c r="AG7" s="11" t="s">
        <v>30</v>
      </c>
      <c r="AH7" s="11" t="s">
        <v>31</v>
      </c>
      <c r="AI7" s="11" t="s">
        <v>32</v>
      </c>
      <c r="AJ7" s="11" t="s">
        <v>33</v>
      </c>
      <c r="AK7" s="11" t="s">
        <v>34</v>
      </c>
      <c r="AL7" s="11" t="s">
        <v>35</v>
      </c>
      <c r="AM7" s="11" t="s">
        <v>36</v>
      </c>
      <c r="AN7" s="11" t="s">
        <v>37</v>
      </c>
      <c r="AO7" s="11" t="s">
        <v>38</v>
      </c>
      <c r="AP7" s="100"/>
      <c r="AQ7" s="11" t="s">
        <v>27</v>
      </c>
      <c r="AR7" s="11" t="s">
        <v>28</v>
      </c>
      <c r="AS7" s="11" t="s">
        <v>29</v>
      </c>
      <c r="AT7" s="11" t="s">
        <v>30</v>
      </c>
      <c r="AU7" s="11" t="s">
        <v>31</v>
      </c>
      <c r="AV7" s="11" t="s">
        <v>32</v>
      </c>
      <c r="AW7" s="11" t="s">
        <v>33</v>
      </c>
      <c r="AX7" s="11" t="s">
        <v>34</v>
      </c>
      <c r="AY7" s="11" t="s">
        <v>35</v>
      </c>
      <c r="AZ7" s="11" t="s">
        <v>36</v>
      </c>
      <c r="BA7" s="11" t="s">
        <v>37</v>
      </c>
      <c r="BB7" s="11" t="s">
        <v>38</v>
      </c>
      <c r="BC7" s="100"/>
      <c r="BD7" s="11" t="s">
        <v>27</v>
      </c>
      <c r="BE7" s="11" t="s">
        <v>28</v>
      </c>
      <c r="BF7" s="11" t="s">
        <v>29</v>
      </c>
      <c r="BG7" s="11" t="s">
        <v>30</v>
      </c>
      <c r="BH7" s="11" t="s">
        <v>31</v>
      </c>
      <c r="BI7" s="11" t="s">
        <v>32</v>
      </c>
      <c r="BJ7" s="11" t="s">
        <v>33</v>
      </c>
      <c r="BK7" s="11" t="s">
        <v>34</v>
      </c>
      <c r="BL7" s="11" t="s">
        <v>35</v>
      </c>
      <c r="BM7" s="11" t="s">
        <v>36</v>
      </c>
      <c r="BN7" s="11" t="s">
        <v>37</v>
      </c>
      <c r="BO7" s="11" t="s">
        <v>38</v>
      </c>
      <c r="BP7" s="100"/>
      <c r="BQ7" s="11" t="s">
        <v>27</v>
      </c>
      <c r="BR7" s="11" t="s">
        <v>28</v>
      </c>
      <c r="BS7" s="11" t="s">
        <v>29</v>
      </c>
      <c r="BT7" s="11" t="s">
        <v>30</v>
      </c>
      <c r="BU7" s="11" t="s">
        <v>31</v>
      </c>
      <c r="BV7" s="11" t="s">
        <v>32</v>
      </c>
      <c r="BW7" s="11" t="s">
        <v>33</v>
      </c>
      <c r="BX7" s="11" t="s">
        <v>34</v>
      </c>
      <c r="BY7" s="11" t="s">
        <v>35</v>
      </c>
      <c r="BZ7" s="11" t="s">
        <v>36</v>
      </c>
      <c r="CA7" s="11" t="s">
        <v>37</v>
      </c>
      <c r="CB7" s="11" t="s">
        <v>38</v>
      </c>
      <c r="CC7" s="100"/>
      <c r="CD7" s="11" t="s">
        <v>27</v>
      </c>
      <c r="CE7" s="11" t="s">
        <v>28</v>
      </c>
      <c r="CF7" s="11" t="s">
        <v>29</v>
      </c>
      <c r="CG7" s="11" t="s">
        <v>30</v>
      </c>
      <c r="CH7" s="11" t="s">
        <v>31</v>
      </c>
      <c r="CI7" s="11" t="s">
        <v>32</v>
      </c>
      <c r="CJ7" s="11" t="s">
        <v>33</v>
      </c>
      <c r="CK7" s="11" t="s">
        <v>34</v>
      </c>
      <c r="CL7" s="11" t="s">
        <v>35</v>
      </c>
      <c r="CM7" s="11" t="s">
        <v>36</v>
      </c>
      <c r="CN7" s="11" t="s">
        <v>37</v>
      </c>
      <c r="CO7" s="11" t="s">
        <v>38</v>
      </c>
      <c r="CP7" s="100"/>
      <c r="CQ7" s="11" t="s">
        <v>27</v>
      </c>
      <c r="CR7" s="11" t="s">
        <v>28</v>
      </c>
      <c r="CS7" s="11" t="s">
        <v>29</v>
      </c>
      <c r="CT7" s="11" t="s">
        <v>30</v>
      </c>
      <c r="CU7" s="11" t="s">
        <v>31</v>
      </c>
      <c r="CV7" s="11" t="s">
        <v>32</v>
      </c>
      <c r="CW7" s="11" t="s">
        <v>33</v>
      </c>
      <c r="CX7" s="11" t="s">
        <v>34</v>
      </c>
      <c r="CY7" s="11" t="s">
        <v>35</v>
      </c>
      <c r="CZ7" s="11" t="s">
        <v>36</v>
      </c>
      <c r="DA7" s="11" t="s">
        <v>37</v>
      </c>
      <c r="DB7" s="11" t="s">
        <v>38</v>
      </c>
      <c r="DC7" s="100"/>
      <c r="DD7" s="11" t="s">
        <v>27</v>
      </c>
      <c r="DE7" s="11" t="s">
        <v>28</v>
      </c>
      <c r="DF7" s="11" t="s">
        <v>29</v>
      </c>
      <c r="DG7" s="11" t="s">
        <v>30</v>
      </c>
      <c r="DH7" s="11" t="s">
        <v>31</v>
      </c>
      <c r="DI7" s="11" t="s">
        <v>32</v>
      </c>
      <c r="DJ7" s="11" t="s">
        <v>33</v>
      </c>
      <c r="DK7" s="11" t="s">
        <v>34</v>
      </c>
      <c r="DL7" s="11" t="s">
        <v>35</v>
      </c>
      <c r="DM7" s="11" t="s">
        <v>36</v>
      </c>
      <c r="DN7" s="11" t="s">
        <v>37</v>
      </c>
      <c r="DO7" s="11" t="s">
        <v>38</v>
      </c>
      <c r="DP7" s="100"/>
      <c r="DQ7" s="11" t="s">
        <v>27</v>
      </c>
      <c r="DR7" s="11" t="s">
        <v>28</v>
      </c>
      <c r="DS7" s="11" t="s">
        <v>29</v>
      </c>
      <c r="DT7" s="11" t="s">
        <v>30</v>
      </c>
      <c r="DU7" s="11" t="s">
        <v>31</v>
      </c>
      <c r="DV7" s="11" t="s">
        <v>32</v>
      </c>
      <c r="DW7" s="11" t="s">
        <v>33</v>
      </c>
      <c r="DX7" s="11" t="s">
        <v>34</v>
      </c>
      <c r="DY7" s="11" t="s">
        <v>35</v>
      </c>
      <c r="DZ7" s="11" t="s">
        <v>36</v>
      </c>
      <c r="EA7" s="11" t="s">
        <v>37</v>
      </c>
      <c r="EB7" s="11" t="s">
        <v>38</v>
      </c>
      <c r="EC7" s="100"/>
      <c r="ED7" s="11" t="s">
        <v>27</v>
      </c>
      <c r="EE7" s="11" t="s">
        <v>28</v>
      </c>
      <c r="EF7" s="11" t="s">
        <v>29</v>
      </c>
      <c r="EG7" s="11" t="s">
        <v>30</v>
      </c>
      <c r="EH7" s="11" t="s">
        <v>31</v>
      </c>
      <c r="EI7" s="11" t="s">
        <v>32</v>
      </c>
      <c r="EJ7" s="11" t="s">
        <v>33</v>
      </c>
      <c r="EK7" s="11" t="s">
        <v>34</v>
      </c>
      <c r="EL7" s="11" t="s">
        <v>35</v>
      </c>
      <c r="EM7" s="11" t="s">
        <v>36</v>
      </c>
      <c r="EN7" s="11" t="s">
        <v>37</v>
      </c>
      <c r="EO7" s="11" t="s">
        <v>38</v>
      </c>
      <c r="EP7" s="100"/>
      <c r="EQ7" s="11" t="s">
        <v>27</v>
      </c>
      <c r="ER7" s="11" t="s">
        <v>28</v>
      </c>
      <c r="ES7" s="11" t="s">
        <v>29</v>
      </c>
      <c r="ET7" s="11" t="s">
        <v>30</v>
      </c>
      <c r="EU7" s="11" t="s">
        <v>31</v>
      </c>
      <c r="EV7" s="11" t="s">
        <v>32</v>
      </c>
      <c r="EW7" s="11" t="s">
        <v>33</v>
      </c>
      <c r="EX7" s="11" t="s">
        <v>34</v>
      </c>
      <c r="EY7" s="11" t="s">
        <v>35</v>
      </c>
      <c r="EZ7" s="11" t="s">
        <v>36</v>
      </c>
      <c r="FA7" s="11" t="s">
        <v>37</v>
      </c>
      <c r="FB7" s="11" t="s">
        <v>38</v>
      </c>
      <c r="FC7" s="100"/>
      <c r="FD7" s="11" t="s">
        <v>27</v>
      </c>
      <c r="FE7" s="11" t="s">
        <v>28</v>
      </c>
      <c r="FF7" s="11" t="s">
        <v>29</v>
      </c>
      <c r="FG7" s="11" t="s">
        <v>30</v>
      </c>
      <c r="FH7" s="11" t="s">
        <v>31</v>
      </c>
      <c r="FI7" s="11" t="s">
        <v>32</v>
      </c>
      <c r="FJ7" s="11" t="s">
        <v>33</v>
      </c>
      <c r="FK7" s="11" t="s">
        <v>34</v>
      </c>
      <c r="FL7" s="11" t="s">
        <v>35</v>
      </c>
      <c r="FM7" s="11" t="s">
        <v>36</v>
      </c>
      <c r="FN7" s="11" t="s">
        <v>37</v>
      </c>
      <c r="FO7" s="11" t="s">
        <v>38</v>
      </c>
      <c r="FP7" s="100"/>
    </row>
    <row r="8" spans="1:172" ht="15" customHeight="1">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111">
        <v>227417.13</v>
      </c>
      <c r="FL8" s="14"/>
      <c r="FM8" s="14"/>
      <c r="FN8" s="14"/>
      <c r="FO8" s="14"/>
      <c r="FP8" s="14">
        <f>+SUM(FD8:FO8)</f>
        <v>1683182.42</v>
      </c>
    </row>
    <row r="9" spans="1:172" ht="13.9">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111">
        <v>28619680.370000001</v>
      </c>
      <c r="FL9" s="14"/>
      <c r="FM9" s="14"/>
      <c r="FN9" s="14"/>
      <c r="FO9" s="14"/>
      <c r="FP9" s="14">
        <f t="shared" ref="FP9:FP14" si="12">+SUM(FD9:FO9)</f>
        <v>230322295.26000002</v>
      </c>
    </row>
    <row r="10" spans="1:172" ht="13.9">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c r="FM10" s="14"/>
      <c r="FN10" s="14"/>
      <c r="FO10" s="14"/>
      <c r="FP10" s="14">
        <f t="shared" si="12"/>
        <v>839</v>
      </c>
    </row>
    <row r="11" spans="1:172" ht="13.9">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c r="FM11" s="14"/>
      <c r="FN11" s="14"/>
      <c r="FO11" s="14"/>
      <c r="FP11" s="14">
        <f t="shared" si="12"/>
        <v>559277.39999999991</v>
      </c>
    </row>
    <row r="12" spans="1:172" ht="13.9">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c r="FM12" s="14"/>
      <c r="FN12" s="14"/>
      <c r="FO12" s="14"/>
      <c r="FP12" s="14">
        <f t="shared" si="12"/>
        <v>3799394.7499999995</v>
      </c>
    </row>
    <row r="13" spans="1:172" ht="13.9">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c r="FM13" s="14"/>
      <c r="FN13" s="14"/>
      <c r="FO13" s="14"/>
      <c r="FP13" s="14">
        <f t="shared" si="12"/>
        <v>4003586.61</v>
      </c>
    </row>
    <row r="14" spans="1:172" ht="13.9">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c r="FM14" s="14"/>
      <c r="FN14" s="14"/>
      <c r="FO14" s="14"/>
      <c r="FP14" s="14">
        <f t="shared" si="12"/>
        <v>7802981.3600000013</v>
      </c>
    </row>
    <row r="15" spans="1:172" ht="3" customHeight="1">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3.9">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3.9">
      <c r="B17" s="101" t="s">
        <v>12</v>
      </c>
      <c r="C17" s="101" t="s">
        <v>13</v>
      </c>
      <c r="D17" s="98">
        <v>2013</v>
      </c>
      <c r="E17" s="98"/>
      <c r="F17" s="98"/>
      <c r="G17" s="98"/>
      <c r="H17" s="98"/>
      <c r="I17" s="98"/>
      <c r="J17" s="98"/>
      <c r="K17" s="98"/>
      <c r="L17" s="98"/>
      <c r="M17" s="98"/>
      <c r="N17" s="98"/>
      <c r="O17" s="98"/>
      <c r="P17" s="99" t="s">
        <v>14</v>
      </c>
      <c r="Q17" s="98">
        <v>2014</v>
      </c>
      <c r="R17" s="98"/>
      <c r="S17" s="98"/>
      <c r="T17" s="98"/>
      <c r="U17" s="98"/>
      <c r="V17" s="98"/>
      <c r="W17" s="98"/>
      <c r="X17" s="98"/>
      <c r="Y17" s="98"/>
      <c r="Z17" s="98"/>
      <c r="AA17" s="98"/>
      <c r="AB17" s="98"/>
      <c r="AC17" s="99" t="s">
        <v>15</v>
      </c>
      <c r="AD17" s="98">
        <v>2015</v>
      </c>
      <c r="AE17" s="98"/>
      <c r="AF17" s="98"/>
      <c r="AG17" s="98"/>
      <c r="AH17" s="98"/>
      <c r="AI17" s="98"/>
      <c r="AJ17" s="98"/>
      <c r="AK17" s="98"/>
      <c r="AL17" s="98"/>
      <c r="AM17" s="98"/>
      <c r="AN17" s="98"/>
      <c r="AO17" s="98"/>
      <c r="AP17" s="99" t="s">
        <v>16</v>
      </c>
      <c r="AQ17" s="98">
        <v>2016</v>
      </c>
      <c r="AR17" s="98"/>
      <c r="AS17" s="98"/>
      <c r="AT17" s="98"/>
      <c r="AU17" s="98"/>
      <c r="AV17" s="98"/>
      <c r="AW17" s="98"/>
      <c r="AX17" s="98"/>
      <c r="AY17" s="98"/>
      <c r="AZ17" s="98"/>
      <c r="BA17" s="98"/>
      <c r="BB17" s="98"/>
      <c r="BC17" s="99" t="s">
        <v>17</v>
      </c>
      <c r="BD17" s="98">
        <v>2017</v>
      </c>
      <c r="BE17" s="98"/>
      <c r="BF17" s="98"/>
      <c r="BG17" s="98"/>
      <c r="BH17" s="98"/>
      <c r="BI17" s="98"/>
      <c r="BJ17" s="98"/>
      <c r="BK17" s="98"/>
      <c r="BL17" s="98"/>
      <c r="BM17" s="98"/>
      <c r="BN17" s="98"/>
      <c r="BO17" s="98"/>
      <c r="BP17" s="99" t="s">
        <v>18</v>
      </c>
      <c r="BQ17" s="98">
        <v>2018</v>
      </c>
      <c r="BR17" s="98"/>
      <c r="BS17" s="98"/>
      <c r="BT17" s="98"/>
      <c r="BU17" s="98"/>
      <c r="BV17" s="98"/>
      <c r="BW17" s="98"/>
      <c r="BX17" s="98"/>
      <c r="BY17" s="98"/>
      <c r="BZ17" s="98"/>
      <c r="CA17" s="98"/>
      <c r="CB17" s="98"/>
      <c r="CC17" s="99" t="s">
        <v>19</v>
      </c>
      <c r="CD17" s="98">
        <v>2019</v>
      </c>
      <c r="CE17" s="98"/>
      <c r="CF17" s="98"/>
      <c r="CG17" s="98"/>
      <c r="CH17" s="98"/>
      <c r="CI17" s="98"/>
      <c r="CJ17" s="98"/>
      <c r="CK17" s="98"/>
      <c r="CL17" s="98"/>
      <c r="CM17" s="98"/>
      <c r="CN17" s="98"/>
      <c r="CO17" s="98"/>
      <c r="CP17" s="99" t="s">
        <v>20</v>
      </c>
      <c r="CQ17" s="98">
        <v>2020</v>
      </c>
      <c r="CR17" s="98"/>
      <c r="CS17" s="98"/>
      <c r="CT17" s="98"/>
      <c r="CU17" s="98"/>
      <c r="CV17" s="98"/>
      <c r="CW17" s="98"/>
      <c r="CX17" s="98"/>
      <c r="CY17" s="98"/>
      <c r="CZ17" s="98"/>
      <c r="DA17" s="98"/>
      <c r="DB17" s="98"/>
      <c r="DC17" s="99" t="s">
        <v>21</v>
      </c>
      <c r="DD17" s="98">
        <v>2021</v>
      </c>
      <c r="DE17" s="98"/>
      <c r="DF17" s="98"/>
      <c r="DG17" s="98"/>
      <c r="DH17" s="98"/>
      <c r="DI17" s="98"/>
      <c r="DJ17" s="98"/>
      <c r="DK17" s="98"/>
      <c r="DL17" s="98"/>
      <c r="DM17" s="98"/>
      <c r="DN17" s="98"/>
      <c r="DO17" s="98"/>
      <c r="DP17" s="99" t="s">
        <v>22</v>
      </c>
      <c r="DQ17" s="98">
        <v>2022</v>
      </c>
      <c r="DR17" s="98"/>
      <c r="DS17" s="98"/>
      <c r="DT17" s="98"/>
      <c r="DU17" s="98"/>
      <c r="DV17" s="98"/>
      <c r="DW17" s="98"/>
      <c r="DX17" s="98"/>
      <c r="DY17" s="98"/>
      <c r="DZ17" s="98"/>
      <c r="EA17" s="98"/>
      <c r="EB17" s="98"/>
      <c r="EC17" s="99" t="s">
        <v>23</v>
      </c>
      <c r="ED17" s="98">
        <v>2023</v>
      </c>
      <c r="EE17" s="98"/>
      <c r="EF17" s="98"/>
      <c r="EG17" s="98"/>
      <c r="EH17" s="98"/>
      <c r="EI17" s="98"/>
      <c r="EJ17" s="98"/>
      <c r="EK17" s="98"/>
      <c r="EL17" s="98"/>
      <c r="EM17" s="98"/>
      <c r="EN17" s="98"/>
      <c r="EO17" s="98"/>
      <c r="EP17" s="99" t="s">
        <v>24</v>
      </c>
      <c r="EQ17" s="98">
        <v>2024</v>
      </c>
      <c r="ER17" s="98"/>
      <c r="ES17" s="98"/>
      <c r="ET17" s="98"/>
      <c r="EU17" s="98"/>
      <c r="EV17" s="98"/>
      <c r="EW17" s="98"/>
      <c r="EX17" s="98"/>
      <c r="EY17" s="98"/>
      <c r="EZ17" s="98"/>
      <c r="FA17" s="98"/>
      <c r="FB17" s="98"/>
      <c r="FC17" s="99" t="s">
        <v>25</v>
      </c>
      <c r="FD17" s="98">
        <v>2025</v>
      </c>
      <c r="FE17" s="98"/>
      <c r="FF17" s="98"/>
      <c r="FG17" s="98"/>
      <c r="FH17" s="98"/>
      <c r="FI17" s="98"/>
      <c r="FJ17" s="98"/>
      <c r="FK17" s="98"/>
      <c r="FL17" s="98"/>
      <c r="FM17" s="98"/>
      <c r="FN17" s="98"/>
      <c r="FO17" s="98"/>
      <c r="FP17" s="99" t="s">
        <v>26</v>
      </c>
    </row>
    <row r="18" spans="2:172" ht="13.9">
      <c r="B18" s="102"/>
      <c r="C18" s="102"/>
      <c r="D18" s="11" t="s">
        <v>27</v>
      </c>
      <c r="E18" s="11" t="s">
        <v>28</v>
      </c>
      <c r="F18" s="11" t="s">
        <v>29</v>
      </c>
      <c r="G18" s="11" t="s">
        <v>30</v>
      </c>
      <c r="H18" s="11" t="s">
        <v>31</v>
      </c>
      <c r="I18" s="11" t="s">
        <v>32</v>
      </c>
      <c r="J18" s="11" t="s">
        <v>33</v>
      </c>
      <c r="K18" s="11" t="s">
        <v>34</v>
      </c>
      <c r="L18" s="11" t="s">
        <v>35</v>
      </c>
      <c r="M18" s="11" t="s">
        <v>36</v>
      </c>
      <c r="N18" s="11" t="s">
        <v>37</v>
      </c>
      <c r="O18" s="11" t="s">
        <v>38</v>
      </c>
      <c r="P18" s="100"/>
      <c r="Q18" s="11" t="s">
        <v>27</v>
      </c>
      <c r="R18" s="11" t="s">
        <v>28</v>
      </c>
      <c r="S18" s="11" t="s">
        <v>29</v>
      </c>
      <c r="T18" s="11" t="s">
        <v>30</v>
      </c>
      <c r="U18" s="11" t="s">
        <v>31</v>
      </c>
      <c r="V18" s="11" t="s">
        <v>32</v>
      </c>
      <c r="W18" s="11" t="s">
        <v>33</v>
      </c>
      <c r="X18" s="11" t="s">
        <v>34</v>
      </c>
      <c r="Y18" s="11" t="s">
        <v>35</v>
      </c>
      <c r="Z18" s="11" t="s">
        <v>36</v>
      </c>
      <c r="AA18" s="11" t="s">
        <v>37</v>
      </c>
      <c r="AB18" s="11" t="s">
        <v>38</v>
      </c>
      <c r="AC18" s="100"/>
      <c r="AD18" s="11" t="s">
        <v>27</v>
      </c>
      <c r="AE18" s="11" t="s">
        <v>28</v>
      </c>
      <c r="AF18" s="11" t="s">
        <v>29</v>
      </c>
      <c r="AG18" s="11" t="s">
        <v>30</v>
      </c>
      <c r="AH18" s="11" t="s">
        <v>31</v>
      </c>
      <c r="AI18" s="11" t="s">
        <v>32</v>
      </c>
      <c r="AJ18" s="11" t="s">
        <v>33</v>
      </c>
      <c r="AK18" s="11" t="s">
        <v>34</v>
      </c>
      <c r="AL18" s="11" t="s">
        <v>35</v>
      </c>
      <c r="AM18" s="11" t="s">
        <v>36</v>
      </c>
      <c r="AN18" s="11" t="s">
        <v>37</v>
      </c>
      <c r="AO18" s="11" t="s">
        <v>38</v>
      </c>
      <c r="AP18" s="100"/>
      <c r="AQ18" s="11" t="s">
        <v>27</v>
      </c>
      <c r="AR18" s="11" t="s">
        <v>28</v>
      </c>
      <c r="AS18" s="11" t="s">
        <v>29</v>
      </c>
      <c r="AT18" s="11" t="s">
        <v>30</v>
      </c>
      <c r="AU18" s="11" t="s">
        <v>31</v>
      </c>
      <c r="AV18" s="11" t="s">
        <v>32</v>
      </c>
      <c r="AW18" s="11" t="s">
        <v>33</v>
      </c>
      <c r="AX18" s="11" t="s">
        <v>34</v>
      </c>
      <c r="AY18" s="11" t="s">
        <v>35</v>
      </c>
      <c r="AZ18" s="11" t="s">
        <v>36</v>
      </c>
      <c r="BA18" s="11" t="s">
        <v>37</v>
      </c>
      <c r="BB18" s="11" t="s">
        <v>38</v>
      </c>
      <c r="BC18" s="100"/>
      <c r="BD18" s="11" t="s">
        <v>27</v>
      </c>
      <c r="BE18" s="11" t="s">
        <v>28</v>
      </c>
      <c r="BF18" s="11" t="s">
        <v>29</v>
      </c>
      <c r="BG18" s="11" t="s">
        <v>30</v>
      </c>
      <c r="BH18" s="11" t="s">
        <v>31</v>
      </c>
      <c r="BI18" s="11" t="s">
        <v>32</v>
      </c>
      <c r="BJ18" s="11" t="s">
        <v>33</v>
      </c>
      <c r="BK18" s="11" t="s">
        <v>34</v>
      </c>
      <c r="BL18" s="11" t="s">
        <v>35</v>
      </c>
      <c r="BM18" s="11" t="s">
        <v>36</v>
      </c>
      <c r="BN18" s="11" t="s">
        <v>37</v>
      </c>
      <c r="BO18" s="11" t="s">
        <v>38</v>
      </c>
      <c r="BP18" s="100"/>
      <c r="BQ18" s="11" t="s">
        <v>27</v>
      </c>
      <c r="BR18" s="11" t="s">
        <v>28</v>
      </c>
      <c r="BS18" s="11" t="s">
        <v>29</v>
      </c>
      <c r="BT18" s="11" t="s">
        <v>30</v>
      </c>
      <c r="BU18" s="11" t="s">
        <v>31</v>
      </c>
      <c r="BV18" s="11" t="s">
        <v>32</v>
      </c>
      <c r="BW18" s="11" t="s">
        <v>33</v>
      </c>
      <c r="BX18" s="11" t="s">
        <v>34</v>
      </c>
      <c r="BY18" s="11" t="s">
        <v>35</v>
      </c>
      <c r="BZ18" s="11" t="s">
        <v>36</v>
      </c>
      <c r="CA18" s="11" t="s">
        <v>37</v>
      </c>
      <c r="CB18" s="11" t="s">
        <v>38</v>
      </c>
      <c r="CC18" s="100"/>
      <c r="CD18" s="11" t="s">
        <v>27</v>
      </c>
      <c r="CE18" s="11" t="s">
        <v>28</v>
      </c>
      <c r="CF18" s="11" t="s">
        <v>29</v>
      </c>
      <c r="CG18" s="11" t="s">
        <v>30</v>
      </c>
      <c r="CH18" s="11" t="s">
        <v>31</v>
      </c>
      <c r="CI18" s="11" t="s">
        <v>32</v>
      </c>
      <c r="CJ18" s="11" t="s">
        <v>33</v>
      </c>
      <c r="CK18" s="11" t="s">
        <v>34</v>
      </c>
      <c r="CL18" s="11" t="s">
        <v>35</v>
      </c>
      <c r="CM18" s="11" t="s">
        <v>36</v>
      </c>
      <c r="CN18" s="11" t="s">
        <v>37</v>
      </c>
      <c r="CO18" s="11" t="s">
        <v>38</v>
      </c>
      <c r="CP18" s="100"/>
      <c r="CQ18" s="11" t="s">
        <v>27</v>
      </c>
      <c r="CR18" s="11" t="s">
        <v>28</v>
      </c>
      <c r="CS18" s="11" t="s">
        <v>29</v>
      </c>
      <c r="CT18" s="11" t="s">
        <v>30</v>
      </c>
      <c r="CU18" s="11" t="s">
        <v>31</v>
      </c>
      <c r="CV18" s="11" t="s">
        <v>32</v>
      </c>
      <c r="CW18" s="11" t="s">
        <v>33</v>
      </c>
      <c r="CX18" s="11" t="s">
        <v>34</v>
      </c>
      <c r="CY18" s="11" t="s">
        <v>35</v>
      </c>
      <c r="CZ18" s="11" t="s">
        <v>36</v>
      </c>
      <c r="DA18" s="11" t="s">
        <v>37</v>
      </c>
      <c r="DB18" s="11" t="s">
        <v>38</v>
      </c>
      <c r="DC18" s="100"/>
      <c r="DD18" s="11" t="s">
        <v>27</v>
      </c>
      <c r="DE18" s="11" t="s">
        <v>28</v>
      </c>
      <c r="DF18" s="11" t="s">
        <v>29</v>
      </c>
      <c r="DG18" s="11" t="s">
        <v>30</v>
      </c>
      <c r="DH18" s="11" t="s">
        <v>31</v>
      </c>
      <c r="DI18" s="11" t="s">
        <v>32</v>
      </c>
      <c r="DJ18" s="11" t="s">
        <v>33</v>
      </c>
      <c r="DK18" s="11" t="s">
        <v>34</v>
      </c>
      <c r="DL18" s="11" t="s">
        <v>35</v>
      </c>
      <c r="DM18" s="11" t="s">
        <v>36</v>
      </c>
      <c r="DN18" s="11" t="s">
        <v>37</v>
      </c>
      <c r="DO18" s="11" t="s">
        <v>38</v>
      </c>
      <c r="DP18" s="100"/>
      <c r="DQ18" s="11" t="s">
        <v>27</v>
      </c>
      <c r="DR18" s="11" t="s">
        <v>28</v>
      </c>
      <c r="DS18" s="11" t="s">
        <v>29</v>
      </c>
      <c r="DT18" s="11" t="s">
        <v>30</v>
      </c>
      <c r="DU18" s="11" t="s">
        <v>31</v>
      </c>
      <c r="DV18" s="11" t="s">
        <v>32</v>
      </c>
      <c r="DW18" s="11" t="s">
        <v>33</v>
      </c>
      <c r="DX18" s="11" t="s">
        <v>34</v>
      </c>
      <c r="DY18" s="11" t="s">
        <v>35</v>
      </c>
      <c r="DZ18" s="11" t="s">
        <v>36</v>
      </c>
      <c r="EA18" s="11" t="s">
        <v>37</v>
      </c>
      <c r="EB18" s="11" t="s">
        <v>38</v>
      </c>
      <c r="EC18" s="100"/>
      <c r="ED18" s="11" t="s">
        <v>27</v>
      </c>
      <c r="EE18" s="11" t="s">
        <v>28</v>
      </c>
      <c r="EF18" s="11" t="s">
        <v>29</v>
      </c>
      <c r="EG18" s="11" t="s">
        <v>30</v>
      </c>
      <c r="EH18" s="11" t="s">
        <v>31</v>
      </c>
      <c r="EI18" s="11" t="s">
        <v>32</v>
      </c>
      <c r="EJ18" s="11" t="s">
        <v>33</v>
      </c>
      <c r="EK18" s="11" t="s">
        <v>34</v>
      </c>
      <c r="EL18" s="11" t="s">
        <v>35</v>
      </c>
      <c r="EM18" s="11" t="s">
        <v>36</v>
      </c>
      <c r="EN18" s="11" t="s">
        <v>37</v>
      </c>
      <c r="EO18" s="11" t="s">
        <v>38</v>
      </c>
      <c r="EP18" s="100"/>
      <c r="EQ18" s="11" t="s">
        <v>27</v>
      </c>
      <c r="ER18" s="11" t="s">
        <v>28</v>
      </c>
      <c r="ES18" s="11" t="s">
        <v>29</v>
      </c>
      <c r="ET18" s="11" t="s">
        <v>30</v>
      </c>
      <c r="EU18" s="11" t="s">
        <v>31</v>
      </c>
      <c r="EV18" s="11" t="s">
        <v>32</v>
      </c>
      <c r="EW18" s="11" t="s">
        <v>33</v>
      </c>
      <c r="EX18" s="11" t="s">
        <v>34</v>
      </c>
      <c r="EY18" s="11" t="s">
        <v>35</v>
      </c>
      <c r="EZ18" s="11" t="s">
        <v>36</v>
      </c>
      <c r="FA18" s="11" t="s">
        <v>37</v>
      </c>
      <c r="FB18" s="11" t="s">
        <v>38</v>
      </c>
      <c r="FC18" s="100"/>
      <c r="FD18" s="11" t="s">
        <v>27</v>
      </c>
      <c r="FE18" s="11" t="s">
        <v>28</v>
      </c>
      <c r="FF18" s="11" t="s">
        <v>29</v>
      </c>
      <c r="FG18" s="11" t="s">
        <v>30</v>
      </c>
      <c r="FH18" s="11" t="s">
        <v>31</v>
      </c>
      <c r="FI18" s="11" t="s">
        <v>32</v>
      </c>
      <c r="FJ18" s="11" t="s">
        <v>33</v>
      </c>
      <c r="FK18" s="11" t="s">
        <v>34</v>
      </c>
      <c r="FL18" s="11" t="s">
        <v>35</v>
      </c>
      <c r="FM18" s="11" t="s">
        <v>36</v>
      </c>
      <c r="FN18" s="11" t="s">
        <v>37</v>
      </c>
      <c r="FO18" s="11" t="s">
        <v>38</v>
      </c>
      <c r="FP18" s="100"/>
    </row>
    <row r="19" spans="2:172" ht="13.9">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c r="FM19" s="16"/>
      <c r="FN19" s="16"/>
      <c r="FO19" s="16"/>
      <c r="FP19" s="14">
        <f>+SUM(FD19:FO19)</f>
        <v>23052754.819999997</v>
      </c>
    </row>
    <row r="20" spans="2:172" ht="13.9">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c r="FM20" s="16"/>
      <c r="FN20" s="16"/>
      <c r="FO20" s="16"/>
      <c r="FP20" s="14">
        <f>+SUM(FD20:FO20)</f>
        <v>70972.160000000003</v>
      </c>
    </row>
    <row r="21" spans="2:172" ht="13.9">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c r="FM21" s="16"/>
      <c r="FN21" s="16"/>
      <c r="FO21" s="16"/>
      <c r="FP21" s="14">
        <f>+SUM(FD21:FO21)</f>
        <v>17987895.600000001</v>
      </c>
    </row>
    <row r="22" spans="2:172" ht="13.9">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c r="FM22" s="16"/>
      <c r="FN22" s="16"/>
      <c r="FO22" s="16"/>
      <c r="FP22" s="14">
        <f>+SUM(FD22:FO22)</f>
        <v>357648.63</v>
      </c>
    </row>
    <row r="23" spans="2:172" s="20" customFormat="1" ht="13.9">
      <c r="B23" s="17" t="s">
        <v>57</v>
      </c>
      <c r="C23" s="18" t="s">
        <v>58</v>
      </c>
      <c r="D23" s="19">
        <f t="shared" ref="D23:AV23" si="13">D19+D20+D21+D22</f>
        <v>2325907.4699999997</v>
      </c>
      <c r="E23" s="19">
        <f t="shared" si="13"/>
        <v>2243702.9500000002</v>
      </c>
      <c r="F23" s="19">
        <f t="shared" si="13"/>
        <v>2436230.15</v>
      </c>
      <c r="G23" s="19">
        <f t="shared" si="13"/>
        <v>2511826.7100000004</v>
      </c>
      <c r="H23" s="19">
        <f t="shared" si="13"/>
        <v>2927742.41</v>
      </c>
      <c r="I23" s="19">
        <f t="shared" si="13"/>
        <v>2682522.4699999997</v>
      </c>
      <c r="J23" s="19">
        <f t="shared" si="13"/>
        <v>2894831.0100000002</v>
      </c>
      <c r="K23" s="19">
        <f t="shared" si="13"/>
        <v>2916651.73</v>
      </c>
      <c r="L23" s="19">
        <f t="shared" si="13"/>
        <v>2690452.86</v>
      </c>
      <c r="M23" s="19">
        <f t="shared" si="13"/>
        <v>3018886.0700000003</v>
      </c>
      <c r="N23" s="19">
        <f t="shared" si="13"/>
        <v>3654338.52</v>
      </c>
      <c r="O23" s="19">
        <f t="shared" si="13"/>
        <v>2962881.6700000009</v>
      </c>
      <c r="P23" s="19">
        <f>+SUM(D23:O23)</f>
        <v>33265974.020000003</v>
      </c>
      <c r="Q23" s="19">
        <f t="shared" si="13"/>
        <v>2916542.2</v>
      </c>
      <c r="R23" s="19">
        <f t="shared" si="13"/>
        <v>2696197.85</v>
      </c>
      <c r="S23" s="19">
        <f t="shared" si="13"/>
        <v>2282842.85</v>
      </c>
      <c r="T23" s="19">
        <f t="shared" si="13"/>
        <v>2676358.4000000004</v>
      </c>
      <c r="U23" s="19">
        <f t="shared" si="13"/>
        <v>2605896.6100000003</v>
      </c>
      <c r="V23" s="19">
        <f t="shared" si="13"/>
        <v>2527959.0100000002</v>
      </c>
      <c r="W23" s="19">
        <f t="shared" si="13"/>
        <v>2698422.92</v>
      </c>
      <c r="X23" s="19">
        <f t="shared" si="13"/>
        <v>2622607.2399999998</v>
      </c>
      <c r="Y23" s="19">
        <f t="shared" si="13"/>
        <v>2768711.14</v>
      </c>
      <c r="Z23" s="19">
        <f t="shared" si="13"/>
        <v>2749731.8339999998</v>
      </c>
      <c r="AA23" s="19">
        <f t="shared" si="13"/>
        <v>2693426.59</v>
      </c>
      <c r="AB23" s="19">
        <f t="shared" si="13"/>
        <v>2794484.91</v>
      </c>
      <c r="AC23" s="19">
        <f>+SUM(Q23:AB23)</f>
        <v>32033181.553999998</v>
      </c>
      <c r="AD23" s="19">
        <f t="shared" si="13"/>
        <v>3702920.8499999996</v>
      </c>
      <c r="AE23" s="19">
        <f t="shared" si="13"/>
        <v>2884018.91</v>
      </c>
      <c r="AF23" s="19">
        <f t="shared" si="13"/>
        <v>3285067.15</v>
      </c>
      <c r="AG23" s="19">
        <f t="shared" si="13"/>
        <v>3042822.5100000002</v>
      </c>
      <c r="AH23" s="19">
        <f t="shared" si="13"/>
        <v>3283276.3200000003</v>
      </c>
      <c r="AI23" s="19">
        <f t="shared" si="13"/>
        <v>3249532.36</v>
      </c>
      <c r="AJ23" s="19">
        <f t="shared" si="13"/>
        <v>3215548.3299999996</v>
      </c>
      <c r="AK23" s="19">
        <f t="shared" si="13"/>
        <v>3453985.6599999997</v>
      </c>
      <c r="AL23" s="19">
        <f t="shared" si="13"/>
        <v>3388469.97</v>
      </c>
      <c r="AM23" s="19">
        <f t="shared" si="13"/>
        <v>3611970.5399999996</v>
      </c>
      <c r="AN23" s="19">
        <f t="shared" si="13"/>
        <v>3720309.7499999995</v>
      </c>
      <c r="AO23" s="19">
        <f t="shared" si="13"/>
        <v>3654625.4299999997</v>
      </c>
      <c r="AP23" s="19">
        <f>+SUM(AD23:AO23)</f>
        <v>40492547.779999994</v>
      </c>
      <c r="AQ23" s="19">
        <f t="shared" si="13"/>
        <v>3677976.04</v>
      </c>
      <c r="AR23" s="19">
        <f t="shared" si="13"/>
        <v>3478768.27</v>
      </c>
      <c r="AS23" s="19">
        <f t="shared" si="13"/>
        <v>3587672.41</v>
      </c>
      <c r="AT23" s="19">
        <f t="shared" si="13"/>
        <v>3299219.04</v>
      </c>
      <c r="AU23" s="19">
        <f t="shared" si="13"/>
        <v>3545840.95</v>
      </c>
      <c r="AV23" s="19">
        <f t="shared" si="13"/>
        <v>3449266.15</v>
      </c>
      <c r="AW23" s="19">
        <f t="shared" ref="AW23:BB23" si="14">AW19+AW20+AW21+AW22</f>
        <v>3602197.12</v>
      </c>
      <c r="AX23" s="19">
        <f t="shared" si="14"/>
        <v>3788487.94</v>
      </c>
      <c r="AY23" s="19">
        <f t="shared" si="14"/>
        <v>3728087.2199999993</v>
      </c>
      <c r="AZ23" s="19">
        <f t="shared" si="14"/>
        <v>4021580.7499999995</v>
      </c>
      <c r="BA23" s="19">
        <f t="shared" si="14"/>
        <v>4323354.9799999995</v>
      </c>
      <c r="BB23" s="19">
        <f t="shared" si="14"/>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5">BI19+BI20+BI21+BI22</f>
        <v>3716095.21</v>
      </c>
      <c r="BJ23" s="19">
        <f t="shared" si="15"/>
        <v>3860243.3800000004</v>
      </c>
      <c r="BK23" s="19">
        <f t="shared" si="15"/>
        <v>3536093.9499999997</v>
      </c>
      <c r="BL23" s="19">
        <f t="shared" si="15"/>
        <v>3364409.07</v>
      </c>
      <c r="BM23" s="19">
        <f t="shared" si="15"/>
        <v>3521770.2800000007</v>
      </c>
      <c r="BN23" s="19">
        <f t="shared" si="15"/>
        <v>3529664.3800000004</v>
      </c>
      <c r="BO23" s="19">
        <v>3791262.48</v>
      </c>
      <c r="BP23" s="19">
        <f>+SUM(BD23:BO23)</f>
        <v>42369149.079999998</v>
      </c>
      <c r="BQ23" s="19">
        <f t="shared" ref="BQ23:BV23" si="16">+BQ19+BQ20+BQ21+BQ22</f>
        <v>4008942.3899999997</v>
      </c>
      <c r="BR23" s="19">
        <f t="shared" si="16"/>
        <v>3335795.3</v>
      </c>
      <c r="BS23" s="19">
        <f t="shared" si="16"/>
        <v>3595699.2299999995</v>
      </c>
      <c r="BT23" s="19">
        <f t="shared" si="16"/>
        <v>3457480.6799999997</v>
      </c>
      <c r="BU23" s="19">
        <f t="shared" si="16"/>
        <v>3701192.4499999997</v>
      </c>
      <c r="BV23" s="19">
        <f t="shared" si="16"/>
        <v>3463069.96</v>
      </c>
      <c r="BW23" s="19">
        <f t="shared" ref="BW23:CB23" si="17">+BW19+BW20+BW21+BW22</f>
        <v>3697513.4299999997</v>
      </c>
      <c r="BX23" s="19">
        <f t="shared" si="17"/>
        <v>3572468.1399999997</v>
      </c>
      <c r="BY23" s="19">
        <f t="shared" si="17"/>
        <v>5512682.9400000004</v>
      </c>
      <c r="BZ23" s="19">
        <f t="shared" si="17"/>
        <v>1547252.9200000002</v>
      </c>
      <c r="CA23" s="19">
        <f t="shared" si="17"/>
        <v>6618609.6799999997</v>
      </c>
      <c r="CB23" s="19">
        <f t="shared" si="17"/>
        <v>3675910.78</v>
      </c>
      <c r="CC23" s="16">
        <f>+SUM(BQ23:CB23)</f>
        <v>46186617.899999999</v>
      </c>
      <c r="CD23" s="19">
        <f>+CD19+CD20+CD21+CD22</f>
        <v>4047576.7700000005</v>
      </c>
      <c r="CE23" s="19">
        <f t="shared" ref="CE23:CO23" si="18">+CE19+CE20+CE21+CE22</f>
        <v>3188637.1599999997</v>
      </c>
      <c r="CF23" s="19">
        <f t="shared" si="18"/>
        <v>3295346.96</v>
      </c>
      <c r="CG23" s="19">
        <f t="shared" si="18"/>
        <v>3678016.4</v>
      </c>
      <c r="CH23" s="19">
        <f t="shared" si="18"/>
        <v>3670483.43</v>
      </c>
      <c r="CI23" s="19">
        <f t="shared" si="18"/>
        <v>3636325.12</v>
      </c>
      <c r="CJ23" s="19">
        <f t="shared" si="18"/>
        <v>3527290.96</v>
      </c>
      <c r="CK23" s="19">
        <f t="shared" si="18"/>
        <v>3607689.18</v>
      </c>
      <c r="CL23" s="19">
        <f t="shared" si="18"/>
        <v>3566328.44</v>
      </c>
      <c r="CM23" s="19">
        <f t="shared" si="18"/>
        <v>3853815.9499999997</v>
      </c>
      <c r="CN23" s="19">
        <f t="shared" si="18"/>
        <v>3895310.61</v>
      </c>
      <c r="CO23" s="19">
        <f t="shared" si="18"/>
        <v>3884554.4000000004</v>
      </c>
      <c r="CP23" s="16">
        <f>+SUM(CD23:CO23)</f>
        <v>43851375.380000003</v>
      </c>
      <c r="CQ23" s="19">
        <f t="shared" ref="CQ23:DC23" si="19">+CQ19+CQ20+CQ21+CQ22</f>
        <v>3769579.5</v>
      </c>
      <c r="CR23" s="19">
        <f t="shared" si="19"/>
        <v>4235566.34</v>
      </c>
      <c r="CS23" s="19">
        <f t="shared" si="19"/>
        <v>3363495.0900000003</v>
      </c>
      <c r="CT23" s="19">
        <f t="shared" si="19"/>
        <v>3301012.2399999998</v>
      </c>
      <c r="CU23" s="19">
        <f t="shared" si="19"/>
        <v>2990875.75</v>
      </c>
      <c r="CV23" s="19">
        <f t="shared" si="19"/>
        <v>3507081.47</v>
      </c>
      <c r="CW23" s="19">
        <f t="shared" si="19"/>
        <v>4323712.21</v>
      </c>
      <c r="CX23" s="19">
        <f t="shared" si="19"/>
        <v>4135619.9299999997</v>
      </c>
      <c r="CY23" s="19">
        <f t="shared" si="19"/>
        <v>3824379.61</v>
      </c>
      <c r="CZ23" s="19">
        <f t="shared" si="19"/>
        <v>4416490.37</v>
      </c>
      <c r="DA23" s="19">
        <f t="shared" si="19"/>
        <v>4641815.91</v>
      </c>
      <c r="DB23" s="19">
        <f>+DB19+DB20+DB21+DB22</f>
        <v>4602004.7399999993</v>
      </c>
      <c r="DC23" s="19">
        <f t="shared" si="19"/>
        <v>47111633.159999996</v>
      </c>
      <c r="DD23" s="19">
        <f t="shared" ref="DD23:DI23" si="20">+SUM(DD19:DD22)</f>
        <v>4639144.7299999995</v>
      </c>
      <c r="DE23" s="19">
        <f t="shared" si="20"/>
        <v>4064497.9299999997</v>
      </c>
      <c r="DF23" s="19">
        <f t="shared" si="20"/>
        <v>4540956.55</v>
      </c>
      <c r="DG23" s="19">
        <f t="shared" si="20"/>
        <v>3954202.75</v>
      </c>
      <c r="DH23" s="19">
        <f t="shared" si="20"/>
        <v>4729457.0500000007</v>
      </c>
      <c r="DI23" s="19">
        <f t="shared" si="20"/>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1">+SUM(DR19:DR22)</f>
        <v>4523550.45</v>
      </c>
      <c r="DS23" s="19">
        <f t="shared" si="21"/>
        <v>4780261.21</v>
      </c>
      <c r="DT23" s="19">
        <f t="shared" si="21"/>
        <v>4405109.71</v>
      </c>
      <c r="DU23" s="19">
        <f t="shared" si="21"/>
        <v>5039047.4799999995</v>
      </c>
      <c r="DV23" s="19">
        <f t="shared" si="21"/>
        <v>4934268.3900000006</v>
      </c>
      <c r="DW23" s="19">
        <f t="shared" si="21"/>
        <v>5297252.669999999</v>
      </c>
      <c r="DX23" s="19">
        <f t="shared" si="21"/>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2">+SUM(EE19:EE22)</f>
        <v>4807291.9600000009</v>
      </c>
      <c r="EF23" s="19">
        <f t="shared" si="22"/>
        <v>5022804.33</v>
      </c>
      <c r="EG23" s="19">
        <f t="shared" si="22"/>
        <v>4698440.7300000004</v>
      </c>
      <c r="EH23" s="19">
        <f t="shared" si="22"/>
        <v>4541293.0600000005</v>
      </c>
      <c r="EI23" s="19">
        <f t="shared" si="22"/>
        <v>4765718.47</v>
      </c>
      <c r="EJ23" s="19">
        <f t="shared" si="22"/>
        <v>4849180.01</v>
      </c>
      <c r="EK23" s="19">
        <f t="shared" si="22"/>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3">+SUM(ER19:ER22)</f>
        <v>5039765.9300000006</v>
      </c>
      <c r="ES23" s="19">
        <f t="shared" si="23"/>
        <v>4462449.5500000007</v>
      </c>
      <c r="ET23" s="19">
        <f t="shared" si="23"/>
        <v>4491762.6399999997</v>
      </c>
      <c r="EU23" s="19">
        <f t="shared" si="23"/>
        <v>5477336</v>
      </c>
      <c r="EV23" s="19">
        <f t="shared" si="23"/>
        <v>3733508.12</v>
      </c>
      <c r="EW23" s="19">
        <f t="shared" si="23"/>
        <v>5368630</v>
      </c>
      <c r="EX23" s="19">
        <f t="shared" si="23"/>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4">+SUM(FE19:FE22)</f>
        <v>4831836.46</v>
      </c>
      <c r="FF23" s="19">
        <f t="shared" si="24"/>
        <v>4755513.0699999994</v>
      </c>
      <c r="FG23" s="19">
        <f t="shared" si="24"/>
        <v>5167465.2699999996</v>
      </c>
      <c r="FH23" s="19">
        <f t="shared" si="24"/>
        <v>5207740.1000000006</v>
      </c>
      <c r="FI23" s="19">
        <f t="shared" si="24"/>
        <v>4969704.21</v>
      </c>
      <c r="FJ23" s="19">
        <f t="shared" si="24"/>
        <v>5198769.3299999991</v>
      </c>
      <c r="FK23" s="19">
        <f t="shared" si="24"/>
        <v>4944496.8899999997</v>
      </c>
      <c r="FL23" s="19">
        <f>SUM(FL19:FL22)</f>
        <v>0</v>
      </c>
      <c r="FM23" s="19">
        <f>SUM(FM19:FM22)</f>
        <v>0</v>
      </c>
      <c r="FN23" s="19">
        <f>SUM(FN19:FN22)</f>
        <v>0</v>
      </c>
      <c r="FO23" s="19">
        <f>SUM(FO19:FO22)</f>
        <v>0</v>
      </c>
      <c r="FP23" s="19">
        <f>+FP19+FP20+FP21+FP22</f>
        <v>41469271.210000001</v>
      </c>
    </row>
    <row r="24" spans="2:172" ht="13.9">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3.9">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3.9">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3.9">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3.9">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3.9">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3.9">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9">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9">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9">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9">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ED6:EO6"/>
    <mergeCell ref="EP6:EP7"/>
    <mergeCell ref="ED17:EO17"/>
    <mergeCell ref="EP17:EP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 ref="FD6:FO6"/>
    <mergeCell ref="FP6:FP7"/>
    <mergeCell ref="FD17:FO17"/>
    <mergeCell ref="FP17:FP18"/>
    <mergeCell ref="EQ6:FB6"/>
    <mergeCell ref="FC6:FC7"/>
    <mergeCell ref="EQ17:FB17"/>
    <mergeCell ref="FC17:F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zoomScale="90" zoomScaleNormal="90" workbookViewId="0">
      <pane xSplit="2" ySplit="3" topLeftCell="EX4" activePane="bottomRight" state="frozen"/>
      <selection pane="bottomRight" activeCell="A21" sqref="A21:XFD21"/>
      <selection pane="bottomLeft" activeCell="A4" sqref="A4"/>
      <selection pane="topRight" activeCell="C1" sqref="C1"/>
    </sheetView>
  </sheetViews>
  <sheetFormatPr defaultColWidth="11.42578125" defaultRowHeight="13.15"/>
  <cols>
    <col min="1" max="1" width="3.85546875" style="26" customWidth="1"/>
    <col min="2" max="2" width="49.7109375" style="26" customWidth="1"/>
    <col min="3" max="70" width="12.7109375" style="26" customWidth="1"/>
    <col min="71" max="71" width="12.42578125" style="26" bestFit="1" customWidth="1"/>
    <col min="72" max="83" width="12.7109375" style="26" customWidth="1"/>
    <col min="84" max="84" width="12.140625" style="26" customWidth="1"/>
    <col min="85" max="92" width="11.42578125" style="26"/>
    <col min="93" max="93" width="12.7109375" style="26" customWidth="1"/>
    <col min="94" max="94" width="11.42578125" style="26"/>
    <col min="95" max="95" width="13.140625" style="26" customWidth="1"/>
    <col min="96" max="96" width="11.42578125" style="26"/>
    <col min="97" max="97" width="13.28515625" style="26" customWidth="1"/>
    <col min="98" max="105" width="11.42578125" style="26"/>
    <col min="106" max="106" width="12.5703125" style="26" customWidth="1"/>
    <col min="107" max="107" width="11.42578125" style="26"/>
    <col min="108" max="108" width="12.5703125" style="26" customWidth="1"/>
    <col min="109" max="113" width="11.42578125" style="26"/>
    <col min="114" max="114" width="15" style="26" customWidth="1"/>
    <col min="115" max="118" width="11.42578125" style="26"/>
    <col min="119" max="119" width="12.5703125" style="26" customWidth="1"/>
    <col min="120" max="120" width="11.42578125" style="26"/>
    <col min="121" max="121" width="12.5703125" style="26" customWidth="1"/>
    <col min="122" max="122" width="12.28515625" style="26" bestFit="1" customWidth="1"/>
    <col min="123" max="123" width="14.85546875" style="26" customWidth="1"/>
    <col min="124" max="124" width="12.28515625" style="26" bestFit="1" customWidth="1"/>
    <col min="125" max="125" width="11.42578125" style="26"/>
    <col min="126" max="126" width="12.85546875" style="26" customWidth="1"/>
    <col min="127" max="127" width="13.5703125" style="26" customWidth="1"/>
    <col min="128" max="129" width="12.28515625" style="26" bestFit="1" customWidth="1"/>
    <col min="130" max="131" width="11.42578125" style="26"/>
    <col min="132" max="132" width="12.28515625" style="26" bestFit="1" customWidth="1"/>
    <col min="133" max="133" width="11.42578125" style="26"/>
    <col min="134" max="134" width="11.7109375" style="26" bestFit="1" customWidth="1"/>
    <col min="135" max="136" width="11.42578125" style="26"/>
    <col min="137" max="137" width="12.28515625" style="26" bestFit="1" customWidth="1"/>
    <col min="138" max="138" width="11.42578125" style="26"/>
    <col min="139" max="139" width="12.85546875" style="26" customWidth="1"/>
    <col min="140" max="140" width="13.5703125" style="26" customWidth="1"/>
    <col min="141" max="142" width="12.28515625" style="26" bestFit="1" customWidth="1"/>
    <col min="143" max="144" width="11.42578125" style="26"/>
    <col min="145" max="145" width="12.85546875" style="26" bestFit="1" customWidth="1"/>
    <col min="146" max="146" width="11.42578125" style="26"/>
    <col min="147" max="147" width="11.7109375" style="26" bestFit="1" customWidth="1"/>
    <col min="148" max="149" width="11.42578125" style="26"/>
    <col min="150" max="150" width="12.28515625" style="26" bestFit="1" customWidth="1"/>
    <col min="151" max="151" width="11.42578125" style="26"/>
    <col min="152" max="152" width="12.85546875" style="26" customWidth="1"/>
    <col min="153" max="153" width="13.5703125" style="26" customWidth="1"/>
    <col min="154" max="155" width="12.28515625" style="26" bestFit="1" customWidth="1"/>
    <col min="156" max="157" width="11.42578125" style="26"/>
    <col min="158" max="158" width="12.85546875" style="26" bestFit="1" customWidth="1"/>
    <col min="159" max="159" width="11.42578125" style="26"/>
    <col min="160" max="160" width="11.7109375" style="26" bestFit="1" customWidth="1"/>
    <col min="161" max="16384" width="11.42578125" style="26"/>
  </cols>
  <sheetData>
    <row r="1" spans="1:162" ht="13.9">
      <c r="A1" s="103" t="s">
        <v>0</v>
      </c>
      <c r="B1" s="103"/>
    </row>
    <row r="2" spans="1:162" ht="30" customHeight="1">
      <c r="A2" s="104" t="s">
        <v>59</v>
      </c>
      <c r="B2" s="104"/>
      <c r="DW2" s="91"/>
      <c r="EJ2" s="91"/>
      <c r="EW2" s="91"/>
    </row>
    <row r="3" spans="1:162" ht="15" customHeight="1">
      <c r="A3" s="105" t="s">
        <v>10</v>
      </c>
      <c r="B3" s="105"/>
    </row>
    <row r="5" spans="1:162" s="27" customFormat="1" ht="13.9">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3.9">
      <c r="B6" s="101" t="s">
        <v>12</v>
      </c>
      <c r="C6" s="98">
        <v>2013</v>
      </c>
      <c r="D6" s="98"/>
      <c r="E6" s="98"/>
      <c r="F6" s="99" t="s">
        <v>14</v>
      </c>
      <c r="G6" s="98">
        <v>2014</v>
      </c>
      <c r="H6" s="98"/>
      <c r="I6" s="98"/>
      <c r="J6" s="98"/>
      <c r="K6" s="98"/>
      <c r="L6" s="98"/>
      <c r="M6" s="98"/>
      <c r="N6" s="98"/>
      <c r="O6" s="98"/>
      <c r="P6" s="98"/>
      <c r="Q6" s="98"/>
      <c r="R6" s="98"/>
      <c r="S6" s="99" t="s">
        <v>15</v>
      </c>
      <c r="T6" s="98">
        <v>2015</v>
      </c>
      <c r="U6" s="98"/>
      <c r="V6" s="98"/>
      <c r="W6" s="98"/>
      <c r="X6" s="98"/>
      <c r="Y6" s="98"/>
      <c r="Z6" s="98"/>
      <c r="AA6" s="98"/>
      <c r="AB6" s="98"/>
      <c r="AC6" s="98"/>
      <c r="AD6" s="98"/>
      <c r="AE6" s="98"/>
      <c r="AF6" s="99" t="s">
        <v>16</v>
      </c>
      <c r="AG6" s="98">
        <v>2016</v>
      </c>
      <c r="AH6" s="98"/>
      <c r="AI6" s="98"/>
      <c r="AJ6" s="98"/>
      <c r="AK6" s="98"/>
      <c r="AL6" s="98"/>
      <c r="AM6" s="98"/>
      <c r="AN6" s="98"/>
      <c r="AO6" s="98"/>
      <c r="AP6" s="98"/>
      <c r="AQ6" s="98"/>
      <c r="AR6" s="98"/>
      <c r="AS6" s="99" t="s">
        <v>17</v>
      </c>
      <c r="AT6" s="98">
        <v>2017</v>
      </c>
      <c r="AU6" s="98"/>
      <c r="AV6" s="98"/>
      <c r="AW6" s="98"/>
      <c r="AX6" s="98"/>
      <c r="AY6" s="98"/>
      <c r="AZ6" s="98"/>
      <c r="BA6" s="98"/>
      <c r="BB6" s="98"/>
      <c r="BC6" s="98"/>
      <c r="BD6" s="98"/>
      <c r="BE6" s="98"/>
      <c r="BF6" s="99" t="s">
        <v>18</v>
      </c>
      <c r="BG6" s="98">
        <v>2018</v>
      </c>
      <c r="BH6" s="98"/>
      <c r="BI6" s="98"/>
      <c r="BJ6" s="98"/>
      <c r="BK6" s="98"/>
      <c r="BL6" s="98"/>
      <c r="BM6" s="98"/>
      <c r="BN6" s="98"/>
      <c r="BO6" s="98"/>
      <c r="BP6" s="98"/>
      <c r="BQ6" s="98"/>
      <c r="BR6" s="98"/>
      <c r="BS6" s="99" t="s">
        <v>19</v>
      </c>
      <c r="BT6" s="98">
        <v>2019</v>
      </c>
      <c r="BU6" s="98"/>
      <c r="BV6" s="98"/>
      <c r="BW6" s="98"/>
      <c r="BX6" s="98"/>
      <c r="BY6" s="98"/>
      <c r="BZ6" s="98"/>
      <c r="CA6" s="98"/>
      <c r="CB6" s="98"/>
      <c r="CC6" s="98"/>
      <c r="CD6" s="98"/>
      <c r="CE6" s="98"/>
      <c r="CF6" s="99" t="s">
        <v>20</v>
      </c>
      <c r="CG6" s="98">
        <v>2020</v>
      </c>
      <c r="CH6" s="98"/>
      <c r="CI6" s="98"/>
      <c r="CJ6" s="98"/>
      <c r="CK6" s="98"/>
      <c r="CL6" s="98"/>
      <c r="CM6" s="98"/>
      <c r="CN6" s="98"/>
      <c r="CO6" s="98"/>
      <c r="CP6" s="98"/>
      <c r="CQ6" s="98"/>
      <c r="CR6" s="98"/>
      <c r="CS6" s="99" t="s">
        <v>21</v>
      </c>
      <c r="CT6" s="98">
        <v>2021</v>
      </c>
      <c r="CU6" s="98"/>
      <c r="CV6" s="98"/>
      <c r="CW6" s="98"/>
      <c r="CX6" s="98"/>
      <c r="CY6" s="98"/>
      <c r="CZ6" s="98"/>
      <c r="DA6" s="98"/>
      <c r="DB6" s="98"/>
      <c r="DC6" s="98"/>
      <c r="DD6" s="98"/>
      <c r="DE6" s="98"/>
      <c r="DF6" s="99" t="s">
        <v>22</v>
      </c>
      <c r="DG6" s="98">
        <v>2022</v>
      </c>
      <c r="DH6" s="98"/>
      <c r="DI6" s="98"/>
      <c r="DJ6" s="98"/>
      <c r="DK6" s="98"/>
      <c r="DL6" s="98"/>
      <c r="DM6" s="98"/>
      <c r="DN6" s="98"/>
      <c r="DO6" s="98"/>
      <c r="DP6" s="98"/>
      <c r="DQ6" s="98"/>
      <c r="DR6" s="98"/>
      <c r="DS6" s="99" t="s">
        <v>23</v>
      </c>
      <c r="DT6" s="98">
        <v>2023</v>
      </c>
      <c r="DU6" s="98"/>
      <c r="DV6" s="98"/>
      <c r="DW6" s="98"/>
      <c r="DX6" s="98"/>
      <c r="DY6" s="98"/>
      <c r="DZ6" s="98"/>
      <c r="EA6" s="98"/>
      <c r="EB6" s="98"/>
      <c r="EC6" s="98"/>
      <c r="ED6" s="98"/>
      <c r="EE6" s="98"/>
      <c r="EF6" s="99" t="s">
        <v>24</v>
      </c>
      <c r="EG6" s="98">
        <v>2024</v>
      </c>
      <c r="EH6" s="98"/>
      <c r="EI6" s="98"/>
      <c r="EJ6" s="98"/>
      <c r="EK6" s="98"/>
      <c r="EL6" s="98"/>
      <c r="EM6" s="98"/>
      <c r="EN6" s="98"/>
      <c r="EO6" s="98"/>
      <c r="EP6" s="98"/>
      <c r="EQ6" s="98"/>
      <c r="ER6" s="98"/>
      <c r="ES6" s="99" t="s">
        <v>25</v>
      </c>
      <c r="ET6" s="98">
        <v>2025</v>
      </c>
      <c r="EU6" s="98"/>
      <c r="EV6" s="98"/>
      <c r="EW6" s="98"/>
      <c r="EX6" s="98"/>
      <c r="EY6" s="98"/>
      <c r="EZ6" s="98"/>
      <c r="FA6" s="98"/>
      <c r="FB6" s="98"/>
      <c r="FC6" s="98"/>
      <c r="FD6" s="98"/>
      <c r="FE6" s="98"/>
      <c r="FF6" s="99" t="s">
        <v>26</v>
      </c>
    </row>
    <row r="7" spans="1:162" s="3" customFormat="1" ht="22.5" customHeight="1">
      <c r="B7" s="102"/>
      <c r="C7" s="11" t="s">
        <v>36</v>
      </c>
      <c r="D7" s="11" t="s">
        <v>37</v>
      </c>
      <c r="E7" s="11" t="s">
        <v>38</v>
      </c>
      <c r="F7" s="100"/>
      <c r="G7" s="11" t="s">
        <v>27</v>
      </c>
      <c r="H7" s="11" t="s">
        <v>28</v>
      </c>
      <c r="I7" s="11" t="s">
        <v>29</v>
      </c>
      <c r="J7" s="11" t="s">
        <v>30</v>
      </c>
      <c r="K7" s="11" t="s">
        <v>31</v>
      </c>
      <c r="L7" s="11" t="s">
        <v>32</v>
      </c>
      <c r="M7" s="11" t="s">
        <v>33</v>
      </c>
      <c r="N7" s="11" t="s">
        <v>34</v>
      </c>
      <c r="O7" s="11" t="s">
        <v>35</v>
      </c>
      <c r="P7" s="11" t="s">
        <v>36</v>
      </c>
      <c r="Q7" s="11" t="s">
        <v>37</v>
      </c>
      <c r="R7" s="11" t="s">
        <v>38</v>
      </c>
      <c r="S7" s="106"/>
      <c r="T7" s="11" t="s">
        <v>27</v>
      </c>
      <c r="U7" s="11" t="s">
        <v>28</v>
      </c>
      <c r="V7" s="11" t="s">
        <v>29</v>
      </c>
      <c r="W7" s="11" t="s">
        <v>30</v>
      </c>
      <c r="X7" s="11" t="s">
        <v>31</v>
      </c>
      <c r="Y7" s="11" t="s">
        <v>32</v>
      </c>
      <c r="Z7" s="11" t="s">
        <v>33</v>
      </c>
      <c r="AA7" s="11" t="s">
        <v>34</v>
      </c>
      <c r="AB7" s="11" t="s">
        <v>35</v>
      </c>
      <c r="AC7" s="11" t="s">
        <v>36</v>
      </c>
      <c r="AD7" s="11" t="s">
        <v>37</v>
      </c>
      <c r="AE7" s="11" t="s">
        <v>38</v>
      </c>
      <c r="AF7" s="106"/>
      <c r="AG7" s="11" t="s">
        <v>27</v>
      </c>
      <c r="AH7" s="11" t="s">
        <v>28</v>
      </c>
      <c r="AI7" s="11" t="s">
        <v>29</v>
      </c>
      <c r="AJ7" s="11" t="s">
        <v>30</v>
      </c>
      <c r="AK7" s="11" t="s">
        <v>31</v>
      </c>
      <c r="AL7" s="11" t="s">
        <v>32</v>
      </c>
      <c r="AM7" s="11" t="s">
        <v>33</v>
      </c>
      <c r="AN7" s="11" t="s">
        <v>34</v>
      </c>
      <c r="AO7" s="11" t="s">
        <v>35</v>
      </c>
      <c r="AP7" s="11" t="s">
        <v>36</v>
      </c>
      <c r="AQ7" s="11" t="s">
        <v>37</v>
      </c>
      <c r="AR7" s="11" t="s">
        <v>38</v>
      </c>
      <c r="AS7" s="106"/>
      <c r="AT7" s="11" t="s">
        <v>27</v>
      </c>
      <c r="AU7" s="11" t="s">
        <v>28</v>
      </c>
      <c r="AV7" s="11" t="s">
        <v>29</v>
      </c>
      <c r="AW7" s="11" t="s">
        <v>30</v>
      </c>
      <c r="AX7" s="11" t="s">
        <v>31</v>
      </c>
      <c r="AY7" s="11" t="s">
        <v>32</v>
      </c>
      <c r="AZ7" s="11" t="s">
        <v>33</v>
      </c>
      <c r="BA7" s="11" t="s">
        <v>34</v>
      </c>
      <c r="BB7" s="11" t="s">
        <v>35</v>
      </c>
      <c r="BC7" s="11" t="s">
        <v>36</v>
      </c>
      <c r="BD7" s="11" t="s">
        <v>37</v>
      </c>
      <c r="BE7" s="11" t="s">
        <v>38</v>
      </c>
      <c r="BF7" s="106"/>
      <c r="BG7" s="11" t="s">
        <v>27</v>
      </c>
      <c r="BH7" s="11" t="s">
        <v>28</v>
      </c>
      <c r="BI7" s="11" t="s">
        <v>29</v>
      </c>
      <c r="BJ7" s="11" t="s">
        <v>30</v>
      </c>
      <c r="BK7" s="11" t="s">
        <v>31</v>
      </c>
      <c r="BL7" s="11" t="s">
        <v>32</v>
      </c>
      <c r="BM7" s="11" t="s">
        <v>33</v>
      </c>
      <c r="BN7" s="11" t="s">
        <v>34</v>
      </c>
      <c r="BO7" s="11" t="s">
        <v>35</v>
      </c>
      <c r="BP7" s="11" t="s">
        <v>36</v>
      </c>
      <c r="BQ7" s="11" t="s">
        <v>37</v>
      </c>
      <c r="BR7" s="11" t="s">
        <v>38</v>
      </c>
      <c r="BS7" s="100"/>
      <c r="BT7" s="11" t="s">
        <v>27</v>
      </c>
      <c r="BU7" s="11" t="s">
        <v>28</v>
      </c>
      <c r="BV7" s="11" t="s">
        <v>29</v>
      </c>
      <c r="BW7" s="11" t="s">
        <v>30</v>
      </c>
      <c r="BX7" s="11" t="s">
        <v>31</v>
      </c>
      <c r="BY7" s="11" t="s">
        <v>32</v>
      </c>
      <c r="BZ7" s="11" t="s">
        <v>33</v>
      </c>
      <c r="CA7" s="11" t="s">
        <v>34</v>
      </c>
      <c r="CB7" s="11" t="s">
        <v>35</v>
      </c>
      <c r="CC7" s="11" t="s">
        <v>36</v>
      </c>
      <c r="CD7" s="11" t="s">
        <v>37</v>
      </c>
      <c r="CE7" s="11" t="s">
        <v>38</v>
      </c>
      <c r="CF7" s="100"/>
      <c r="CG7" s="11" t="s">
        <v>27</v>
      </c>
      <c r="CH7" s="11" t="s">
        <v>28</v>
      </c>
      <c r="CI7" s="11" t="s">
        <v>29</v>
      </c>
      <c r="CJ7" s="11" t="s">
        <v>30</v>
      </c>
      <c r="CK7" s="11" t="s">
        <v>31</v>
      </c>
      <c r="CL7" s="11" t="s">
        <v>32</v>
      </c>
      <c r="CM7" s="11" t="s">
        <v>33</v>
      </c>
      <c r="CN7" s="11" t="s">
        <v>34</v>
      </c>
      <c r="CO7" s="11" t="s">
        <v>35</v>
      </c>
      <c r="CP7" s="11" t="s">
        <v>36</v>
      </c>
      <c r="CQ7" s="11" t="s">
        <v>37</v>
      </c>
      <c r="CR7" s="11" t="s">
        <v>38</v>
      </c>
      <c r="CS7" s="100"/>
      <c r="CT7" s="11" t="s">
        <v>27</v>
      </c>
      <c r="CU7" s="11" t="s">
        <v>28</v>
      </c>
      <c r="CV7" s="11" t="s">
        <v>29</v>
      </c>
      <c r="CW7" s="11" t="s">
        <v>30</v>
      </c>
      <c r="CX7" s="11" t="s">
        <v>31</v>
      </c>
      <c r="CY7" s="11" t="s">
        <v>32</v>
      </c>
      <c r="CZ7" s="11" t="s">
        <v>33</v>
      </c>
      <c r="DA7" s="11" t="s">
        <v>34</v>
      </c>
      <c r="DB7" s="11" t="s">
        <v>35</v>
      </c>
      <c r="DC7" s="11" t="s">
        <v>36</v>
      </c>
      <c r="DD7" s="11" t="s">
        <v>37</v>
      </c>
      <c r="DE7" s="11" t="s">
        <v>38</v>
      </c>
      <c r="DF7" s="100"/>
      <c r="DG7" s="11" t="s">
        <v>27</v>
      </c>
      <c r="DH7" s="11" t="s">
        <v>28</v>
      </c>
      <c r="DI7" s="11" t="s">
        <v>29</v>
      </c>
      <c r="DJ7" s="11" t="s">
        <v>30</v>
      </c>
      <c r="DK7" s="11" t="s">
        <v>31</v>
      </c>
      <c r="DL7" s="11" t="s">
        <v>32</v>
      </c>
      <c r="DM7" s="11" t="s">
        <v>33</v>
      </c>
      <c r="DN7" s="11" t="s">
        <v>34</v>
      </c>
      <c r="DO7" s="11" t="s">
        <v>35</v>
      </c>
      <c r="DP7" s="11" t="s">
        <v>36</v>
      </c>
      <c r="DQ7" s="11" t="s">
        <v>37</v>
      </c>
      <c r="DR7" s="11" t="s">
        <v>38</v>
      </c>
      <c r="DS7" s="100"/>
      <c r="DT7" s="11" t="s">
        <v>27</v>
      </c>
      <c r="DU7" s="11" t="s">
        <v>28</v>
      </c>
      <c r="DV7" s="11" t="s">
        <v>29</v>
      </c>
      <c r="DW7" s="11" t="s">
        <v>30</v>
      </c>
      <c r="DX7" s="11" t="s">
        <v>31</v>
      </c>
      <c r="DY7" s="11" t="s">
        <v>32</v>
      </c>
      <c r="DZ7" s="11" t="s">
        <v>33</v>
      </c>
      <c r="EA7" s="11" t="s">
        <v>34</v>
      </c>
      <c r="EB7" s="11" t="s">
        <v>35</v>
      </c>
      <c r="EC7" s="11" t="s">
        <v>36</v>
      </c>
      <c r="ED7" s="11" t="s">
        <v>37</v>
      </c>
      <c r="EE7" s="11" t="s">
        <v>38</v>
      </c>
      <c r="EF7" s="100"/>
      <c r="EG7" s="11" t="s">
        <v>27</v>
      </c>
      <c r="EH7" s="11" t="s">
        <v>28</v>
      </c>
      <c r="EI7" s="11" t="s">
        <v>29</v>
      </c>
      <c r="EJ7" s="11" t="s">
        <v>30</v>
      </c>
      <c r="EK7" s="11" t="s">
        <v>31</v>
      </c>
      <c r="EL7" s="11" t="s">
        <v>32</v>
      </c>
      <c r="EM7" s="11" t="s">
        <v>33</v>
      </c>
      <c r="EN7" s="11" t="s">
        <v>34</v>
      </c>
      <c r="EO7" s="11" t="s">
        <v>35</v>
      </c>
      <c r="EP7" s="11" t="s">
        <v>36</v>
      </c>
      <c r="EQ7" s="11" t="s">
        <v>37</v>
      </c>
      <c r="ER7" s="11" t="s">
        <v>38</v>
      </c>
      <c r="ES7" s="100"/>
      <c r="ET7" s="11" t="s">
        <v>27</v>
      </c>
      <c r="EU7" s="11" t="s">
        <v>28</v>
      </c>
      <c r="EV7" s="11" t="s">
        <v>29</v>
      </c>
      <c r="EW7" s="11" t="s">
        <v>30</v>
      </c>
      <c r="EX7" s="11" t="s">
        <v>31</v>
      </c>
      <c r="EY7" s="11" t="s">
        <v>32</v>
      </c>
      <c r="EZ7" s="11" t="s">
        <v>33</v>
      </c>
      <c r="FA7" s="11" t="s">
        <v>34</v>
      </c>
      <c r="FB7" s="11" t="s">
        <v>35</v>
      </c>
      <c r="FC7" s="11" t="s">
        <v>36</v>
      </c>
      <c r="FD7" s="11" t="s">
        <v>37</v>
      </c>
      <c r="FE7" s="11" t="s">
        <v>38</v>
      </c>
      <c r="FF7" s="100"/>
    </row>
    <row r="8" spans="1:162" s="29" customFormat="1" ht="13.9">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0</v>
      </c>
      <c r="FC8" s="31">
        <f t="shared" si="12"/>
        <v>0</v>
      </c>
      <c r="FD8" s="31">
        <f t="shared" si="12"/>
        <v>0</v>
      </c>
      <c r="FE8" s="31">
        <f t="shared" si="12"/>
        <v>0</v>
      </c>
      <c r="FF8" s="14">
        <f>+SUM(ET8:FE8)</f>
        <v>1954744.4867160001</v>
      </c>
    </row>
    <row r="9" spans="1:162" s="27" customFormat="1" ht="13.9">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c r="FC9" s="14"/>
      <c r="FD9" s="14"/>
      <c r="FE9" s="14"/>
      <c r="FF9" s="14">
        <f t="shared" ref="FF9:FF10" si="18">+SUM(ET9:FE9)</f>
        <v>1940643.4867160001</v>
      </c>
    </row>
    <row r="10" spans="1:162" s="27" customFormat="1" ht="13.9">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v>2148</v>
      </c>
      <c r="FB10" s="14"/>
      <c r="FC10" s="14"/>
      <c r="FD10" s="14"/>
      <c r="FE10" s="14"/>
      <c r="FF10" s="14">
        <f t="shared" si="18"/>
        <v>14101</v>
      </c>
    </row>
    <row r="11" spans="1:162" s="29" customFormat="1" ht="13.9">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43203692.759999998</v>
      </c>
      <c r="FB11" s="31">
        <f t="shared" si="37"/>
        <v>0</v>
      </c>
      <c r="FC11" s="31">
        <f t="shared" si="37"/>
        <v>0</v>
      </c>
      <c r="FD11" s="31">
        <f t="shared" si="37"/>
        <v>0</v>
      </c>
      <c r="FE11" s="31">
        <f t="shared" si="37"/>
        <v>0</v>
      </c>
      <c r="FF11" s="14">
        <f>+SUM(ET11:FE11)</f>
        <v>286387008.52515203</v>
      </c>
    </row>
    <row r="12" spans="1:162" s="27" customFormat="1" ht="13.9">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c r="FC12" s="14"/>
      <c r="FD12" s="14"/>
      <c r="FE12" s="14"/>
      <c r="FF12" s="14">
        <f t="shared" ref="FF12:FF22" si="39">+SUM(ET12:FE12)</f>
        <v>285164529.925152</v>
      </c>
    </row>
    <row r="13" spans="1:162" s="27" customFormat="1" ht="13.9">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c r="FC13" s="14"/>
      <c r="FD13" s="14"/>
      <c r="FE13" s="14"/>
      <c r="FF13" s="14">
        <f t="shared" si="39"/>
        <v>1222478.5999999999</v>
      </c>
    </row>
    <row r="14" spans="1:162" s="29" customFormat="1" ht="13.9">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366168</v>
      </c>
      <c r="FB14" s="31">
        <f t="shared" si="51"/>
        <v>0</v>
      </c>
      <c r="FC14" s="31">
        <f t="shared" si="51"/>
        <v>0</v>
      </c>
      <c r="FD14" s="31">
        <f t="shared" si="51"/>
        <v>0</v>
      </c>
      <c r="FE14" s="31">
        <f t="shared" si="51"/>
        <v>0</v>
      </c>
      <c r="FF14" s="14">
        <f t="shared" si="39"/>
        <v>2289235</v>
      </c>
    </row>
    <row r="15" spans="1:162" s="27" customFormat="1" ht="13.9">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c r="FC15" s="14"/>
      <c r="FD15" s="14"/>
      <c r="FE15" s="14"/>
      <c r="FF15" s="14">
        <f t="shared" si="39"/>
        <v>17939</v>
      </c>
    </row>
    <row r="16" spans="1:162" s="27" customFormat="1" ht="13.9">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c r="FC16" s="14"/>
      <c r="FD16" s="14"/>
      <c r="FE16" s="14"/>
      <c r="FF16" s="14">
        <f t="shared" si="39"/>
        <v>2271296</v>
      </c>
    </row>
    <row r="17" spans="2:162" s="29" customFormat="1" ht="13.9">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18109425.399999999</v>
      </c>
      <c r="FB17" s="31">
        <f t="shared" si="64"/>
        <v>0</v>
      </c>
      <c r="FC17" s="31">
        <f t="shared" si="64"/>
        <v>0</v>
      </c>
      <c r="FD17" s="31">
        <f t="shared" si="64"/>
        <v>0</v>
      </c>
      <c r="FE17" s="31">
        <f t="shared" si="64"/>
        <v>0</v>
      </c>
      <c r="FF17" s="14">
        <f t="shared" si="39"/>
        <v>109245707.79999998</v>
      </c>
    </row>
    <row r="18" spans="2:162" s="27" customFormat="1" ht="13.9">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c r="FC18" s="14"/>
      <c r="FD18" s="14"/>
      <c r="FE18" s="14"/>
      <c r="FF18" s="14">
        <f t="shared" si="39"/>
        <v>7499006.8000000007</v>
      </c>
    </row>
    <row r="19" spans="2:162" s="27" customFormat="1" ht="13.9">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c r="FC19" s="14"/>
      <c r="FD19" s="14"/>
      <c r="FE19" s="14"/>
      <c r="FF19" s="14">
        <f t="shared" si="39"/>
        <v>101746701</v>
      </c>
    </row>
    <row r="20" spans="2:162" s="29" customFormat="1" ht="13.9">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2332865.1</v>
      </c>
      <c r="FB20" s="31">
        <f t="shared" si="76"/>
        <v>0</v>
      </c>
      <c r="FC20" s="31">
        <f t="shared" si="76"/>
        <v>0</v>
      </c>
      <c r="FD20" s="31">
        <f t="shared" si="76"/>
        <v>0</v>
      </c>
      <c r="FE20" s="31">
        <f t="shared" si="76"/>
        <v>0</v>
      </c>
      <c r="FF20" s="14">
        <f t="shared" si="39"/>
        <v>15711660.800000001</v>
      </c>
    </row>
    <row r="21" spans="2:162" s="27" customFormat="1" ht="13.9">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v>1895148.5</v>
      </c>
      <c r="FB21" s="14"/>
      <c r="FC21" s="14"/>
      <c r="FD21" s="14"/>
      <c r="FE21" s="14"/>
      <c r="FF21" s="14">
        <f t="shared" si="39"/>
        <v>12581259.6</v>
      </c>
    </row>
    <row r="22" spans="2:162" s="27" customFormat="1" ht="13.9">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v>437716.6</v>
      </c>
      <c r="FB22" s="14"/>
      <c r="FC22" s="14"/>
      <c r="FD22" s="14"/>
      <c r="FE22" s="14"/>
      <c r="FF22" s="14">
        <f t="shared" si="39"/>
        <v>3130401.2</v>
      </c>
    </row>
    <row r="23" spans="2:162" s="33" customFormat="1" ht="22.9">
      <c r="B23" s="76" t="s">
        <v>66</v>
      </c>
    </row>
    <row r="24" spans="2:162" s="33" customFormat="1" ht="3" customHeight="1"/>
    <row r="25" spans="2:162" s="33" customFormat="1" ht="13.9">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3.9">
      <c r="B26" s="101" t="s">
        <v>12</v>
      </c>
      <c r="C26" s="98">
        <v>2013</v>
      </c>
      <c r="D26" s="98"/>
      <c r="E26" s="98"/>
      <c r="F26" s="99" t="s">
        <v>14</v>
      </c>
      <c r="G26" s="98">
        <v>2014</v>
      </c>
      <c r="H26" s="98"/>
      <c r="I26" s="98"/>
      <c r="J26" s="98"/>
      <c r="K26" s="98"/>
      <c r="L26" s="98"/>
      <c r="M26" s="98"/>
      <c r="N26" s="98"/>
      <c r="O26" s="98"/>
      <c r="P26" s="98"/>
      <c r="Q26" s="98"/>
      <c r="R26" s="98"/>
      <c r="S26" s="99" t="s">
        <v>15</v>
      </c>
      <c r="T26" s="98">
        <v>2015</v>
      </c>
      <c r="U26" s="98"/>
      <c r="V26" s="98"/>
      <c r="W26" s="98"/>
      <c r="X26" s="98"/>
      <c r="Y26" s="98"/>
      <c r="Z26" s="98"/>
      <c r="AA26" s="98"/>
      <c r="AB26" s="98"/>
      <c r="AC26" s="98"/>
      <c r="AD26" s="98"/>
      <c r="AE26" s="98"/>
      <c r="AF26" s="99" t="s">
        <v>16</v>
      </c>
      <c r="AG26" s="98">
        <v>2016</v>
      </c>
      <c r="AH26" s="98"/>
      <c r="AI26" s="98"/>
      <c r="AJ26" s="98"/>
      <c r="AK26" s="98"/>
      <c r="AL26" s="98"/>
      <c r="AM26" s="98"/>
      <c r="AN26" s="98"/>
      <c r="AO26" s="98"/>
      <c r="AP26" s="98"/>
      <c r="AQ26" s="98"/>
      <c r="AR26" s="98"/>
      <c r="AS26" s="99" t="s">
        <v>17</v>
      </c>
      <c r="AT26" s="98">
        <v>2017</v>
      </c>
      <c r="AU26" s="98"/>
      <c r="AV26" s="98"/>
      <c r="AW26" s="98"/>
      <c r="AX26" s="98"/>
      <c r="AY26" s="98"/>
      <c r="AZ26" s="98"/>
      <c r="BA26" s="98"/>
      <c r="BB26" s="98"/>
      <c r="BC26" s="98"/>
      <c r="BD26" s="98"/>
      <c r="BE26" s="98"/>
      <c r="BF26" s="99" t="s">
        <v>18</v>
      </c>
      <c r="BG26" s="98">
        <v>2018</v>
      </c>
      <c r="BH26" s="98"/>
      <c r="BI26" s="98"/>
      <c r="BJ26" s="98"/>
      <c r="BK26" s="98"/>
      <c r="BL26" s="98"/>
      <c r="BM26" s="98"/>
      <c r="BN26" s="98"/>
      <c r="BO26" s="98"/>
      <c r="BP26" s="98"/>
      <c r="BQ26" s="98"/>
      <c r="BR26" s="98"/>
      <c r="BS26" s="99" t="s">
        <v>19</v>
      </c>
      <c r="BT26" s="98">
        <v>2019</v>
      </c>
      <c r="BU26" s="98"/>
      <c r="BV26" s="98"/>
      <c r="BW26" s="98"/>
      <c r="BX26" s="98"/>
      <c r="BY26" s="98"/>
      <c r="BZ26" s="98"/>
      <c r="CA26" s="98"/>
      <c r="CB26" s="98"/>
      <c r="CC26" s="98"/>
      <c r="CD26" s="98"/>
      <c r="CE26" s="98"/>
      <c r="CF26" s="99" t="s">
        <v>20</v>
      </c>
      <c r="CG26" s="98">
        <v>2020</v>
      </c>
      <c r="CH26" s="98"/>
      <c r="CI26" s="98"/>
      <c r="CJ26" s="98"/>
      <c r="CK26" s="98"/>
      <c r="CL26" s="98"/>
      <c r="CM26" s="98"/>
      <c r="CN26" s="98"/>
      <c r="CO26" s="98"/>
      <c r="CP26" s="98"/>
      <c r="CQ26" s="98"/>
      <c r="CR26" s="98"/>
      <c r="CS26" s="99" t="s">
        <v>21</v>
      </c>
      <c r="CT26" s="98">
        <v>2021</v>
      </c>
      <c r="CU26" s="98"/>
      <c r="CV26" s="98"/>
      <c r="CW26" s="98"/>
      <c r="CX26" s="98"/>
      <c r="CY26" s="98"/>
      <c r="CZ26" s="98"/>
      <c r="DA26" s="98"/>
      <c r="DB26" s="98"/>
      <c r="DC26" s="98"/>
      <c r="DD26" s="98"/>
      <c r="DE26" s="98"/>
      <c r="DF26" s="99" t="s">
        <v>22</v>
      </c>
      <c r="DG26" s="98">
        <v>2022</v>
      </c>
      <c r="DH26" s="98"/>
      <c r="DI26" s="98"/>
      <c r="DJ26" s="98"/>
      <c r="DK26" s="98"/>
      <c r="DL26" s="98"/>
      <c r="DM26" s="98"/>
      <c r="DN26" s="98"/>
      <c r="DO26" s="98"/>
      <c r="DP26" s="98"/>
      <c r="DQ26" s="98"/>
      <c r="DR26" s="98"/>
      <c r="DS26" s="99" t="s">
        <v>23</v>
      </c>
      <c r="DT26" s="98">
        <v>2023</v>
      </c>
      <c r="DU26" s="98"/>
      <c r="DV26" s="98"/>
      <c r="DW26" s="98"/>
      <c r="DX26" s="98"/>
      <c r="DY26" s="98"/>
      <c r="DZ26" s="98"/>
      <c r="EA26" s="98"/>
      <c r="EB26" s="98"/>
      <c r="EC26" s="98"/>
      <c r="ED26" s="98"/>
      <c r="EE26" s="98"/>
      <c r="EF26" s="99" t="s">
        <v>24</v>
      </c>
      <c r="EG26" s="98">
        <v>2024</v>
      </c>
      <c r="EH26" s="98"/>
      <c r="EI26" s="98"/>
      <c r="EJ26" s="98"/>
      <c r="EK26" s="98"/>
      <c r="EL26" s="98"/>
      <c r="EM26" s="98"/>
      <c r="EN26" s="98"/>
      <c r="EO26" s="98"/>
      <c r="EP26" s="98"/>
      <c r="EQ26" s="98"/>
      <c r="ER26" s="98"/>
      <c r="ES26" s="99" t="s">
        <v>25</v>
      </c>
      <c r="ET26" s="98">
        <v>2025</v>
      </c>
      <c r="EU26" s="98"/>
      <c r="EV26" s="98"/>
      <c r="EW26" s="98"/>
      <c r="EX26" s="98"/>
      <c r="EY26" s="98"/>
      <c r="EZ26" s="98"/>
      <c r="FA26" s="98"/>
      <c r="FB26" s="98"/>
      <c r="FC26" s="98"/>
      <c r="FD26" s="98"/>
      <c r="FE26" s="98"/>
      <c r="FF26" s="99" t="s">
        <v>26</v>
      </c>
    </row>
    <row r="27" spans="2:162" s="3" customFormat="1" ht="27.6">
      <c r="B27" s="102"/>
      <c r="C27" s="11" t="s">
        <v>36</v>
      </c>
      <c r="D27" s="11" t="s">
        <v>37</v>
      </c>
      <c r="E27" s="11" t="s">
        <v>38</v>
      </c>
      <c r="F27" s="100"/>
      <c r="G27" s="11" t="s">
        <v>27</v>
      </c>
      <c r="H27" s="11" t="s">
        <v>28</v>
      </c>
      <c r="I27" s="11" t="s">
        <v>29</v>
      </c>
      <c r="J27" s="11" t="s">
        <v>30</v>
      </c>
      <c r="K27" s="11" t="s">
        <v>31</v>
      </c>
      <c r="L27" s="11" t="s">
        <v>32</v>
      </c>
      <c r="M27" s="11" t="s">
        <v>33</v>
      </c>
      <c r="N27" s="11" t="s">
        <v>34</v>
      </c>
      <c r="O27" s="11" t="s">
        <v>35</v>
      </c>
      <c r="P27" s="11" t="s">
        <v>36</v>
      </c>
      <c r="Q27" s="11" t="s">
        <v>37</v>
      </c>
      <c r="R27" s="11" t="s">
        <v>38</v>
      </c>
      <c r="S27" s="106"/>
      <c r="T27" s="11" t="s">
        <v>27</v>
      </c>
      <c r="U27" s="11" t="s">
        <v>28</v>
      </c>
      <c r="V27" s="11" t="s">
        <v>29</v>
      </c>
      <c r="W27" s="11" t="s">
        <v>30</v>
      </c>
      <c r="X27" s="11" t="s">
        <v>31</v>
      </c>
      <c r="Y27" s="11" t="s">
        <v>32</v>
      </c>
      <c r="Z27" s="11" t="s">
        <v>33</v>
      </c>
      <c r="AA27" s="11" t="s">
        <v>34</v>
      </c>
      <c r="AB27" s="11" t="s">
        <v>35</v>
      </c>
      <c r="AC27" s="11" t="s">
        <v>36</v>
      </c>
      <c r="AD27" s="11" t="s">
        <v>37</v>
      </c>
      <c r="AE27" s="11" t="s">
        <v>38</v>
      </c>
      <c r="AF27" s="106"/>
      <c r="AG27" s="11" t="s">
        <v>27</v>
      </c>
      <c r="AH27" s="11" t="s">
        <v>28</v>
      </c>
      <c r="AI27" s="11" t="s">
        <v>29</v>
      </c>
      <c r="AJ27" s="11" t="s">
        <v>30</v>
      </c>
      <c r="AK27" s="11" t="s">
        <v>31</v>
      </c>
      <c r="AL27" s="11" t="s">
        <v>32</v>
      </c>
      <c r="AM27" s="11" t="s">
        <v>33</v>
      </c>
      <c r="AN27" s="11" t="s">
        <v>34</v>
      </c>
      <c r="AO27" s="11" t="s">
        <v>35</v>
      </c>
      <c r="AP27" s="11" t="s">
        <v>36</v>
      </c>
      <c r="AQ27" s="11" t="s">
        <v>37</v>
      </c>
      <c r="AR27" s="11" t="s">
        <v>38</v>
      </c>
      <c r="AS27" s="106"/>
      <c r="AT27" s="11" t="s">
        <v>27</v>
      </c>
      <c r="AU27" s="11" t="s">
        <v>28</v>
      </c>
      <c r="AV27" s="11" t="s">
        <v>29</v>
      </c>
      <c r="AW27" s="11" t="s">
        <v>30</v>
      </c>
      <c r="AX27" s="11" t="s">
        <v>31</v>
      </c>
      <c r="AY27" s="11" t="s">
        <v>32</v>
      </c>
      <c r="AZ27" s="11" t="s">
        <v>33</v>
      </c>
      <c r="BA27" s="11" t="s">
        <v>34</v>
      </c>
      <c r="BB27" s="11" t="s">
        <v>35</v>
      </c>
      <c r="BC27" s="11" t="s">
        <v>36</v>
      </c>
      <c r="BD27" s="11" t="s">
        <v>37</v>
      </c>
      <c r="BE27" s="11" t="s">
        <v>38</v>
      </c>
      <c r="BF27" s="106"/>
      <c r="BG27" s="11" t="s">
        <v>27</v>
      </c>
      <c r="BH27" s="11" t="s">
        <v>28</v>
      </c>
      <c r="BI27" s="11" t="s">
        <v>29</v>
      </c>
      <c r="BJ27" s="11" t="s">
        <v>30</v>
      </c>
      <c r="BK27" s="11" t="s">
        <v>31</v>
      </c>
      <c r="BL27" s="11" t="s">
        <v>32</v>
      </c>
      <c r="BM27" s="11" t="s">
        <v>33</v>
      </c>
      <c r="BN27" s="11" t="s">
        <v>34</v>
      </c>
      <c r="BO27" s="11" t="s">
        <v>35</v>
      </c>
      <c r="BP27" s="11" t="s">
        <v>36</v>
      </c>
      <c r="BQ27" s="11" t="s">
        <v>37</v>
      </c>
      <c r="BR27" s="11" t="s">
        <v>38</v>
      </c>
      <c r="BS27" s="100"/>
      <c r="BT27" s="11" t="s">
        <v>27</v>
      </c>
      <c r="BU27" s="11" t="s">
        <v>28</v>
      </c>
      <c r="BV27" s="11" t="s">
        <v>29</v>
      </c>
      <c r="BW27" s="11" t="s">
        <v>30</v>
      </c>
      <c r="BX27" s="11" t="s">
        <v>31</v>
      </c>
      <c r="BY27" s="11" t="s">
        <v>32</v>
      </c>
      <c r="BZ27" s="11" t="s">
        <v>33</v>
      </c>
      <c r="CA27" s="11" t="s">
        <v>34</v>
      </c>
      <c r="CB27" s="11" t="s">
        <v>35</v>
      </c>
      <c r="CC27" s="11" t="s">
        <v>36</v>
      </c>
      <c r="CD27" s="11" t="s">
        <v>37</v>
      </c>
      <c r="CE27" s="11" t="s">
        <v>38</v>
      </c>
      <c r="CF27" s="100"/>
      <c r="CG27" s="11" t="s">
        <v>27</v>
      </c>
      <c r="CH27" s="11" t="s">
        <v>28</v>
      </c>
      <c r="CI27" s="11" t="s">
        <v>29</v>
      </c>
      <c r="CJ27" s="11" t="s">
        <v>30</v>
      </c>
      <c r="CK27" s="11" t="s">
        <v>31</v>
      </c>
      <c r="CL27" s="11" t="s">
        <v>32</v>
      </c>
      <c r="CM27" s="11" t="s">
        <v>33</v>
      </c>
      <c r="CN27" s="11" t="s">
        <v>34</v>
      </c>
      <c r="CO27" s="11" t="s">
        <v>35</v>
      </c>
      <c r="CP27" s="11" t="s">
        <v>36</v>
      </c>
      <c r="CQ27" s="11" t="s">
        <v>37</v>
      </c>
      <c r="CR27" s="11" t="s">
        <v>38</v>
      </c>
      <c r="CS27" s="100"/>
      <c r="CT27" s="11" t="s">
        <v>27</v>
      </c>
      <c r="CU27" s="11" t="s">
        <v>28</v>
      </c>
      <c r="CV27" s="11" t="s">
        <v>29</v>
      </c>
      <c r="CW27" s="11" t="s">
        <v>30</v>
      </c>
      <c r="CX27" s="11" t="s">
        <v>31</v>
      </c>
      <c r="CY27" s="11" t="s">
        <v>32</v>
      </c>
      <c r="CZ27" s="11" t="s">
        <v>33</v>
      </c>
      <c r="DA27" s="11" t="s">
        <v>34</v>
      </c>
      <c r="DB27" s="11" t="s">
        <v>35</v>
      </c>
      <c r="DC27" s="11" t="s">
        <v>36</v>
      </c>
      <c r="DD27" s="11" t="s">
        <v>37</v>
      </c>
      <c r="DE27" s="11" t="s">
        <v>38</v>
      </c>
      <c r="DF27" s="100"/>
      <c r="DG27" s="11" t="s">
        <v>27</v>
      </c>
      <c r="DH27" s="11" t="s">
        <v>28</v>
      </c>
      <c r="DI27" s="11" t="s">
        <v>29</v>
      </c>
      <c r="DJ27" s="11" t="s">
        <v>30</v>
      </c>
      <c r="DK27" s="11" t="s">
        <v>31</v>
      </c>
      <c r="DL27" s="11" t="s">
        <v>32</v>
      </c>
      <c r="DM27" s="11" t="s">
        <v>33</v>
      </c>
      <c r="DN27" s="11" t="s">
        <v>34</v>
      </c>
      <c r="DO27" s="11" t="s">
        <v>35</v>
      </c>
      <c r="DP27" s="11" t="s">
        <v>36</v>
      </c>
      <c r="DQ27" s="11" t="s">
        <v>37</v>
      </c>
      <c r="DR27" s="11" t="s">
        <v>38</v>
      </c>
      <c r="DS27" s="100"/>
      <c r="DT27" s="11" t="s">
        <v>27</v>
      </c>
      <c r="DU27" s="11" t="s">
        <v>28</v>
      </c>
      <c r="DV27" s="11" t="s">
        <v>29</v>
      </c>
      <c r="DW27" s="11" t="s">
        <v>30</v>
      </c>
      <c r="DX27" s="11" t="s">
        <v>31</v>
      </c>
      <c r="DY27" s="11" t="s">
        <v>32</v>
      </c>
      <c r="DZ27" s="11" t="s">
        <v>33</v>
      </c>
      <c r="EA27" s="11" t="s">
        <v>34</v>
      </c>
      <c r="EB27" s="11" t="s">
        <v>35</v>
      </c>
      <c r="EC27" s="11" t="s">
        <v>36</v>
      </c>
      <c r="ED27" s="11" t="s">
        <v>37</v>
      </c>
      <c r="EE27" s="11" t="s">
        <v>38</v>
      </c>
      <c r="EF27" s="100"/>
      <c r="EG27" s="11" t="s">
        <v>27</v>
      </c>
      <c r="EH27" s="11" t="s">
        <v>28</v>
      </c>
      <c r="EI27" s="11" t="s">
        <v>29</v>
      </c>
      <c r="EJ27" s="11" t="s">
        <v>30</v>
      </c>
      <c r="EK27" s="11" t="s">
        <v>31</v>
      </c>
      <c r="EL27" s="11" t="s">
        <v>32</v>
      </c>
      <c r="EM27" s="11" t="s">
        <v>33</v>
      </c>
      <c r="EN27" s="11" t="s">
        <v>34</v>
      </c>
      <c r="EO27" s="11" t="s">
        <v>35</v>
      </c>
      <c r="EP27" s="11" t="s">
        <v>36</v>
      </c>
      <c r="EQ27" s="11" t="s">
        <v>37</v>
      </c>
      <c r="ER27" s="11" t="s">
        <v>38</v>
      </c>
      <c r="ES27" s="100"/>
      <c r="ET27" s="11" t="s">
        <v>27</v>
      </c>
      <c r="EU27" s="11" t="s">
        <v>28</v>
      </c>
      <c r="EV27" s="11" t="s">
        <v>29</v>
      </c>
      <c r="EW27" s="11" t="s">
        <v>30</v>
      </c>
      <c r="EX27" s="11" t="s">
        <v>31</v>
      </c>
      <c r="EY27" s="11" t="s">
        <v>32</v>
      </c>
      <c r="EZ27" s="11" t="s">
        <v>33</v>
      </c>
      <c r="FA27" s="11" t="s">
        <v>34</v>
      </c>
      <c r="FB27" s="11" t="s">
        <v>35</v>
      </c>
      <c r="FC27" s="11" t="s">
        <v>36</v>
      </c>
      <c r="FD27" s="11" t="s">
        <v>37</v>
      </c>
      <c r="FE27" s="11" t="s">
        <v>38</v>
      </c>
      <c r="FF27" s="100"/>
    </row>
    <row r="28" spans="2:162" s="29" customFormat="1" ht="13.9">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15485140.640000001</v>
      </c>
      <c r="FB28" s="31">
        <f t="shared" si="92"/>
        <v>0</v>
      </c>
      <c r="FC28" s="31">
        <f t="shared" si="92"/>
        <v>0</v>
      </c>
      <c r="FD28" s="31">
        <f t="shared" si="92"/>
        <v>0</v>
      </c>
      <c r="FE28" s="31">
        <f t="shared" si="92"/>
        <v>0</v>
      </c>
      <c r="FF28" s="14">
        <f t="shared" ref="FF28:FF38" si="93">+SUM(ET28:FE28)</f>
        <v>108726429.24579999</v>
      </c>
    </row>
    <row r="29" spans="2:162" s="27" customFormat="1" ht="13.9">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c r="FC29" s="14"/>
      <c r="FD29" s="14"/>
      <c r="FE29" s="14"/>
      <c r="FF29" s="14">
        <f t="shared" si="93"/>
        <v>44690934.8486</v>
      </c>
    </row>
    <row r="30" spans="2:162" s="27" customFormat="1" ht="13.9">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c r="FC30" s="14"/>
      <c r="FD30" s="14"/>
      <c r="FE30" s="14"/>
      <c r="FF30" s="14">
        <f t="shared" si="93"/>
        <v>64035494.397199996</v>
      </c>
    </row>
    <row r="31" spans="2:162" s="29" customFormat="1" ht="13.9">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272656.25</v>
      </c>
      <c r="FB31" s="31">
        <f t="shared" si="112"/>
        <v>0</v>
      </c>
      <c r="FC31" s="31">
        <f t="shared" si="112"/>
        <v>0</v>
      </c>
      <c r="FD31" s="31">
        <f t="shared" si="112"/>
        <v>0</v>
      </c>
      <c r="FE31" s="31">
        <f t="shared" si="112"/>
        <v>0</v>
      </c>
      <c r="FF31" s="14">
        <f t="shared" si="93"/>
        <v>2106939.5154768801</v>
      </c>
    </row>
    <row r="32" spans="2:162" s="27" customFormat="1" ht="13.9">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v>129159.32</v>
      </c>
      <c r="FB32" s="14"/>
      <c r="FC32" s="14"/>
      <c r="FD32" s="14"/>
      <c r="FE32" s="14"/>
      <c r="FF32" s="14">
        <f t="shared" si="93"/>
        <v>1064607.7679569202</v>
      </c>
    </row>
    <row r="33" spans="2:162" s="27" customFormat="1" ht="13.9">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v>143496.93</v>
      </c>
      <c r="FB33" s="14"/>
      <c r="FC33" s="14"/>
      <c r="FD33" s="14"/>
      <c r="FE33" s="14"/>
      <c r="FF33" s="14">
        <f t="shared" si="93"/>
        <v>1042331.7475199599</v>
      </c>
    </row>
    <row r="34" spans="2:162" s="29" customFormat="1" ht="13.9">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0</v>
      </c>
      <c r="FF34" s="14">
        <f t="shared" si="93"/>
        <v>0</v>
      </c>
    </row>
    <row r="35" spans="2:162" s="37" customFormat="1" ht="27.6">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t="s">
        <v>74</v>
      </c>
      <c r="FB35" s="86"/>
      <c r="FC35" s="86"/>
      <c r="FD35" s="86"/>
      <c r="FE35" s="86"/>
      <c r="FF35" s="14">
        <f t="shared" si="93"/>
        <v>0</v>
      </c>
    </row>
    <row r="36" spans="2:162" s="37" customFormat="1" ht="27.6">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t="s">
        <v>74</v>
      </c>
      <c r="FB36" s="86"/>
      <c r="FC36" s="86"/>
      <c r="FD36" s="86"/>
      <c r="FE36" s="86"/>
      <c r="FF36" s="14">
        <f t="shared" si="93"/>
        <v>0</v>
      </c>
    </row>
    <row r="37" spans="2:162" s="29" customFormat="1" ht="13.9">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3.9">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15757796.890000001</v>
      </c>
      <c r="FB38" s="31">
        <f t="shared" si="131"/>
        <v>0</v>
      </c>
      <c r="FC38" s="31">
        <f t="shared" si="131"/>
        <v>0</v>
      </c>
      <c r="FD38" s="31">
        <f t="shared" si="131"/>
        <v>0</v>
      </c>
      <c r="FE38" s="31">
        <f>+FE28+FE31+FE34+FE37</f>
        <v>0</v>
      </c>
      <c r="FF38" s="14">
        <f t="shared" si="93"/>
        <v>110833368.76127687</v>
      </c>
    </row>
    <row r="39" spans="2:162">
      <c r="B39" s="77" t="s">
        <v>76</v>
      </c>
      <c r="DU39" s="91">
        <f>DU38-DT38</f>
        <v>-1334365.4567640398</v>
      </c>
      <c r="EH39" s="91"/>
      <c r="EU39" s="91"/>
    </row>
    <row r="40" spans="2:162">
      <c r="B40" s="75"/>
    </row>
  </sheetData>
  <mergeCells count="5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F6:EF7"/>
    <mergeCell ref="DT26:EE26"/>
    <mergeCell ref="EF26:EF27"/>
    <mergeCell ref="DG6:DR6"/>
    <mergeCell ref="DS6:DS7"/>
    <mergeCell ref="DG26:DR26"/>
    <mergeCell ref="DS26:DS27"/>
    <mergeCell ref="CT6:DE6"/>
    <mergeCell ref="DF6:DF7"/>
    <mergeCell ref="CT26:DE26"/>
    <mergeCell ref="DF26:DF27"/>
    <mergeCell ref="DT6:EE6"/>
    <mergeCell ref="ET6:FE6"/>
    <mergeCell ref="FF6:FF7"/>
    <mergeCell ref="ET26:FE26"/>
    <mergeCell ref="FF26:FF27"/>
    <mergeCell ref="EG6:ER6"/>
    <mergeCell ref="ES6:ES7"/>
    <mergeCell ref="EG26:ER26"/>
    <mergeCell ref="ES26:ES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110"/>
  <sheetViews>
    <sheetView zoomScale="85" zoomScaleNormal="85" workbookViewId="0">
      <pane xSplit="2" ySplit="3" topLeftCell="EO24" activePane="bottomRight" state="frozen"/>
      <selection pane="bottomRight" activeCell="ET68" sqref="ET68:ET71"/>
      <selection pane="bottomLeft" activeCell="A4" sqref="A4"/>
      <selection pane="topRight" activeCell="C1" sqref="C1"/>
    </sheetView>
  </sheetViews>
  <sheetFormatPr defaultColWidth="11.42578125" defaultRowHeight="13.15"/>
  <cols>
    <col min="1" max="1" width="7.7109375" style="26" customWidth="1"/>
    <col min="2" max="2" width="40.7109375" style="26" customWidth="1"/>
    <col min="3" max="3" width="12.7109375" style="38" customWidth="1"/>
    <col min="4" max="77" width="12.7109375" style="26" customWidth="1"/>
    <col min="78" max="78" width="12.28515625" style="26" customWidth="1"/>
    <col min="79" max="79" width="12.42578125" style="26" customWidth="1"/>
    <col min="80" max="80" width="12.28515625" style="26" customWidth="1"/>
    <col min="81" max="81" width="15.5703125" style="26" customWidth="1"/>
    <col min="82" max="88" width="11.42578125" style="26"/>
    <col min="89" max="89" width="13" style="26" customWidth="1"/>
    <col min="90" max="90" width="13.7109375" style="26" customWidth="1"/>
    <col min="91" max="91" width="13.28515625" style="26" customWidth="1"/>
    <col min="92" max="92" width="12.42578125" style="26" customWidth="1"/>
    <col min="93" max="93" width="12.28515625" style="26" customWidth="1"/>
    <col min="94" max="94" width="15.5703125" style="26" customWidth="1"/>
    <col min="95" max="95" width="12.85546875" style="26" customWidth="1"/>
    <col min="96" max="96" width="12.28515625" style="26" customWidth="1"/>
    <col min="97" max="98" width="11.42578125" style="26"/>
    <col min="99" max="99" width="12.28515625" style="26" customWidth="1"/>
    <col min="100" max="100" width="13.42578125" style="26" customWidth="1"/>
    <col min="101" max="101" width="12.42578125" style="26" customWidth="1"/>
    <col min="102" max="104" width="11.42578125" style="26"/>
    <col min="105" max="105" width="12.42578125" style="26" customWidth="1"/>
    <col min="106" max="106" width="12.28515625" style="26" customWidth="1"/>
    <col min="107" max="107" width="15.5703125" style="26" customWidth="1"/>
    <col min="108" max="108" width="12.85546875" style="26" customWidth="1"/>
    <col min="109" max="109" width="13.5703125" style="26" customWidth="1"/>
    <col min="110" max="110" width="12.42578125" style="26" customWidth="1"/>
    <col min="111" max="111" width="12.42578125" style="26" bestFit="1" customWidth="1"/>
    <col min="112" max="112" width="12.28515625" style="26" customWidth="1"/>
    <col min="113" max="113" width="15" style="26" customWidth="1"/>
    <col min="114" max="114" width="13.42578125" style="26" bestFit="1" customWidth="1"/>
    <col min="115" max="115" width="13.85546875" style="26" customWidth="1"/>
    <col min="116" max="116" width="13.42578125" style="26" bestFit="1" customWidth="1"/>
    <col min="117" max="117" width="13.5703125" style="26" bestFit="1" customWidth="1"/>
    <col min="118" max="119" width="13.42578125" style="26" bestFit="1" customWidth="1"/>
    <col min="120" max="120" width="15.85546875" style="26" bestFit="1" customWidth="1"/>
    <col min="121" max="121" width="14" style="26" customWidth="1"/>
    <col min="122" max="123" width="13.42578125" style="26" bestFit="1" customWidth="1"/>
    <col min="124" max="125" width="12.140625" style="26" bestFit="1" customWidth="1"/>
    <col min="126" max="126" width="13.7109375" style="26" customWidth="1"/>
    <col min="127" max="127" width="12.140625" style="26" bestFit="1" customWidth="1"/>
    <col min="128" max="128" width="12.28515625" style="26" customWidth="1"/>
    <col min="129" max="129" width="13.42578125" style="26" customWidth="1"/>
    <col min="130" max="130" width="11.42578125" style="26"/>
    <col min="131" max="132" width="13.42578125" style="26" bestFit="1" customWidth="1"/>
    <col min="133" max="133" width="15.85546875" style="26" bestFit="1" customWidth="1"/>
    <col min="134" max="134" width="14" style="26" customWidth="1"/>
    <col min="135" max="136" width="13.42578125" style="26" bestFit="1" customWidth="1"/>
    <col min="137" max="137" width="12.5703125" style="26" bestFit="1" customWidth="1"/>
    <col min="138" max="138" width="12.85546875" style="26" customWidth="1"/>
    <col min="139" max="139" width="13.7109375" style="26" customWidth="1"/>
    <col min="140" max="140" width="12.5703125" style="26" bestFit="1" customWidth="1"/>
    <col min="141" max="141" width="17.42578125" style="26" customWidth="1"/>
    <col min="142" max="142" width="13.42578125" style="26" customWidth="1"/>
    <col min="143" max="143" width="13.5703125" style="26" customWidth="1"/>
    <col min="144" max="145" width="13.42578125" style="26" bestFit="1" customWidth="1"/>
    <col min="146" max="146" width="15.85546875" style="26" bestFit="1" customWidth="1"/>
    <col min="147" max="147" width="14" style="26" customWidth="1"/>
    <col min="148" max="149" width="13.42578125" style="26" bestFit="1" customWidth="1"/>
    <col min="150" max="150" width="12.5703125" style="26" bestFit="1" customWidth="1"/>
    <col min="151" max="151" width="12.85546875" style="26" customWidth="1"/>
    <col min="152" max="152" width="13.7109375" style="26" customWidth="1"/>
    <col min="153" max="153" width="12.5703125" style="26" bestFit="1" customWidth="1"/>
    <col min="154" max="154" width="17.42578125" style="26" customWidth="1"/>
    <col min="155" max="155" width="13.42578125" style="26" customWidth="1"/>
    <col min="156" max="156" width="13.5703125" style="26" customWidth="1"/>
    <col min="157" max="16384" width="11.42578125" style="26"/>
  </cols>
  <sheetData>
    <row r="1" spans="1:156" ht="13.9">
      <c r="A1" s="103" t="s">
        <v>0</v>
      </c>
      <c r="B1" s="103"/>
    </row>
    <row r="2" spans="1:156" ht="30" customHeight="1">
      <c r="A2" s="104" t="s">
        <v>77</v>
      </c>
      <c r="B2" s="104"/>
    </row>
    <row r="3" spans="1:156" ht="15" customHeight="1">
      <c r="A3" s="105" t="s">
        <v>10</v>
      </c>
      <c r="B3" s="105"/>
      <c r="AE3" s="39"/>
    </row>
    <row r="4" spans="1:156">
      <c r="AE4" s="39"/>
    </row>
    <row r="5" spans="1:156" s="33" customFormat="1" ht="13.9">
      <c r="B5" s="40" t="s">
        <v>78</v>
      </c>
      <c r="C5" s="41"/>
      <c r="AU5" s="42"/>
      <c r="AV5" s="42"/>
      <c r="AW5" s="42"/>
      <c r="AX5" s="42"/>
      <c r="AY5" s="42"/>
      <c r="AZ5" s="42"/>
      <c r="BA5" s="42"/>
    </row>
    <row r="6" spans="1:156" s="3" customFormat="1" ht="13.9">
      <c r="B6" s="101" t="s">
        <v>12</v>
      </c>
      <c r="C6" s="98">
        <v>2013</v>
      </c>
      <c r="D6" s="98"/>
      <c r="E6" s="98"/>
      <c r="F6" s="98">
        <v>2014</v>
      </c>
      <c r="G6" s="98"/>
      <c r="H6" s="98"/>
      <c r="I6" s="98"/>
      <c r="J6" s="98"/>
      <c r="K6" s="98"/>
      <c r="L6" s="98"/>
      <c r="M6" s="98"/>
      <c r="N6" s="98"/>
      <c r="O6" s="98"/>
      <c r="P6" s="98"/>
      <c r="Q6" s="98"/>
      <c r="R6" s="98">
        <v>2015</v>
      </c>
      <c r="S6" s="98"/>
      <c r="T6" s="98"/>
      <c r="U6" s="98"/>
      <c r="V6" s="98"/>
      <c r="W6" s="98"/>
      <c r="X6" s="98"/>
      <c r="Y6" s="98"/>
      <c r="Z6" s="98"/>
      <c r="AA6" s="98"/>
      <c r="AB6" s="98"/>
      <c r="AC6" s="98"/>
      <c r="AD6" s="98">
        <v>2016</v>
      </c>
      <c r="AE6" s="98"/>
      <c r="AF6" s="98"/>
      <c r="AG6" s="98"/>
      <c r="AH6" s="98"/>
      <c r="AI6" s="98"/>
      <c r="AJ6" s="98"/>
      <c r="AK6" s="98"/>
      <c r="AL6" s="98"/>
      <c r="AM6" s="98"/>
      <c r="AN6" s="98"/>
      <c r="AO6" s="98"/>
      <c r="AP6" s="98">
        <v>2017</v>
      </c>
      <c r="AQ6" s="98"/>
      <c r="AR6" s="98"/>
      <c r="AS6" s="98"/>
      <c r="AT6" s="98"/>
      <c r="AU6" s="98"/>
      <c r="AV6" s="98"/>
      <c r="AW6" s="98"/>
      <c r="AX6" s="98"/>
      <c r="AY6" s="98"/>
      <c r="AZ6" s="98"/>
      <c r="BA6" s="98"/>
      <c r="BB6" s="98">
        <v>2018</v>
      </c>
      <c r="BC6" s="98"/>
      <c r="BD6" s="98"/>
      <c r="BE6" s="98"/>
      <c r="BF6" s="98"/>
      <c r="BG6" s="98"/>
      <c r="BH6" s="98"/>
      <c r="BI6" s="98"/>
      <c r="BJ6" s="98"/>
      <c r="BK6" s="98"/>
      <c r="BL6" s="98"/>
      <c r="BM6" s="98"/>
      <c r="BN6" s="98">
        <v>2019</v>
      </c>
      <c r="BO6" s="98"/>
      <c r="BP6" s="98"/>
      <c r="BQ6" s="98"/>
      <c r="BR6" s="98"/>
      <c r="BS6" s="98"/>
      <c r="BT6" s="98"/>
      <c r="BU6" s="98"/>
      <c r="BV6" s="98"/>
      <c r="BW6" s="98"/>
      <c r="BX6" s="98"/>
      <c r="BY6" s="98"/>
      <c r="BZ6" s="99" t="s">
        <v>20</v>
      </c>
      <c r="CA6" s="98">
        <v>2020</v>
      </c>
      <c r="CB6" s="98"/>
      <c r="CC6" s="98"/>
      <c r="CD6" s="98"/>
      <c r="CE6" s="98"/>
      <c r="CF6" s="98"/>
      <c r="CG6" s="98"/>
      <c r="CH6" s="98"/>
      <c r="CI6" s="98"/>
      <c r="CJ6" s="98"/>
      <c r="CK6" s="98"/>
      <c r="CL6" s="98"/>
      <c r="CM6" s="99" t="s">
        <v>21</v>
      </c>
      <c r="CN6" s="98">
        <v>2021</v>
      </c>
      <c r="CO6" s="98"/>
      <c r="CP6" s="98"/>
      <c r="CQ6" s="98"/>
      <c r="CR6" s="98"/>
      <c r="CS6" s="98"/>
      <c r="CT6" s="98"/>
      <c r="CU6" s="98"/>
      <c r="CV6" s="98"/>
      <c r="CW6" s="98"/>
      <c r="CX6" s="98"/>
      <c r="CY6" s="98"/>
      <c r="CZ6" s="99" t="s">
        <v>22</v>
      </c>
      <c r="DA6" s="98">
        <v>2022</v>
      </c>
      <c r="DB6" s="98"/>
      <c r="DC6" s="98"/>
      <c r="DD6" s="98"/>
      <c r="DE6" s="98"/>
      <c r="DF6" s="98"/>
      <c r="DG6" s="98"/>
      <c r="DH6" s="98"/>
      <c r="DI6" s="98"/>
      <c r="DJ6" s="98"/>
      <c r="DK6" s="98"/>
      <c r="DL6" s="98"/>
      <c r="DM6" s="99" t="s">
        <v>23</v>
      </c>
      <c r="DN6" s="98">
        <v>2023</v>
      </c>
      <c r="DO6" s="98"/>
      <c r="DP6" s="98"/>
      <c r="DQ6" s="98"/>
      <c r="DR6" s="98"/>
      <c r="DS6" s="98"/>
      <c r="DT6" s="98"/>
      <c r="DU6" s="98"/>
      <c r="DV6" s="98"/>
      <c r="DW6" s="98"/>
      <c r="DX6" s="98"/>
      <c r="DY6" s="98"/>
      <c r="DZ6" s="99" t="s">
        <v>24</v>
      </c>
      <c r="EA6" s="98">
        <v>2024</v>
      </c>
      <c r="EB6" s="98"/>
      <c r="EC6" s="98"/>
      <c r="ED6" s="98"/>
      <c r="EE6" s="98"/>
      <c r="EF6" s="98"/>
      <c r="EG6" s="98"/>
      <c r="EH6" s="98"/>
      <c r="EI6" s="98"/>
      <c r="EJ6" s="98"/>
      <c r="EK6" s="98"/>
      <c r="EL6" s="98"/>
      <c r="EM6" s="99" t="s">
        <v>25</v>
      </c>
      <c r="EN6" s="98">
        <v>2025</v>
      </c>
      <c r="EO6" s="98"/>
      <c r="EP6" s="98"/>
      <c r="EQ6" s="98"/>
      <c r="ER6" s="98"/>
      <c r="ES6" s="98"/>
      <c r="ET6" s="98"/>
      <c r="EU6" s="98"/>
      <c r="EV6" s="98"/>
      <c r="EW6" s="98"/>
      <c r="EX6" s="98"/>
      <c r="EY6" s="98"/>
      <c r="EZ6" s="99" t="s">
        <v>26</v>
      </c>
    </row>
    <row r="7" spans="1:156" s="3" customFormat="1" ht="27.6">
      <c r="B7" s="102"/>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0"/>
      <c r="CA7" s="11" t="s">
        <v>27</v>
      </c>
      <c r="CB7" s="11" t="s">
        <v>28</v>
      </c>
      <c r="CC7" s="11" t="s">
        <v>29</v>
      </c>
      <c r="CD7" s="11" t="s">
        <v>30</v>
      </c>
      <c r="CE7" s="11" t="s">
        <v>31</v>
      </c>
      <c r="CF7" s="11" t="s">
        <v>32</v>
      </c>
      <c r="CG7" s="11" t="s">
        <v>33</v>
      </c>
      <c r="CH7" s="11" t="s">
        <v>34</v>
      </c>
      <c r="CI7" s="11" t="s">
        <v>35</v>
      </c>
      <c r="CJ7" s="11" t="s">
        <v>36</v>
      </c>
      <c r="CK7" s="11" t="s">
        <v>37</v>
      </c>
      <c r="CL7" s="11" t="s">
        <v>38</v>
      </c>
      <c r="CM7" s="100"/>
      <c r="CN7" s="11" t="s">
        <v>27</v>
      </c>
      <c r="CO7" s="11" t="s">
        <v>28</v>
      </c>
      <c r="CP7" s="11" t="s">
        <v>29</v>
      </c>
      <c r="CQ7" s="11" t="s">
        <v>30</v>
      </c>
      <c r="CR7" s="11" t="s">
        <v>31</v>
      </c>
      <c r="CS7" s="11" t="s">
        <v>32</v>
      </c>
      <c r="CT7" s="11" t="s">
        <v>33</v>
      </c>
      <c r="CU7" s="11" t="s">
        <v>34</v>
      </c>
      <c r="CV7" s="11" t="s">
        <v>35</v>
      </c>
      <c r="CW7" s="11" t="s">
        <v>36</v>
      </c>
      <c r="CX7" s="11" t="s">
        <v>37</v>
      </c>
      <c r="CY7" s="11" t="s">
        <v>38</v>
      </c>
      <c r="CZ7" s="100"/>
      <c r="DA7" s="11" t="s">
        <v>27</v>
      </c>
      <c r="DB7" s="11" t="s">
        <v>28</v>
      </c>
      <c r="DC7" s="11" t="s">
        <v>29</v>
      </c>
      <c r="DD7" s="11" t="s">
        <v>30</v>
      </c>
      <c r="DE7" s="11" t="s">
        <v>31</v>
      </c>
      <c r="DF7" s="11" t="s">
        <v>32</v>
      </c>
      <c r="DG7" s="11" t="s">
        <v>33</v>
      </c>
      <c r="DH7" s="11" t="s">
        <v>34</v>
      </c>
      <c r="DI7" s="11" t="s">
        <v>35</v>
      </c>
      <c r="DJ7" s="11" t="s">
        <v>36</v>
      </c>
      <c r="DK7" s="11" t="s">
        <v>37</v>
      </c>
      <c r="DL7" s="11" t="s">
        <v>38</v>
      </c>
      <c r="DM7" s="100"/>
      <c r="DN7" s="11" t="s">
        <v>27</v>
      </c>
      <c r="DO7" s="11" t="s">
        <v>28</v>
      </c>
      <c r="DP7" s="11" t="s">
        <v>29</v>
      </c>
      <c r="DQ7" s="11" t="s">
        <v>30</v>
      </c>
      <c r="DR7" s="11" t="s">
        <v>31</v>
      </c>
      <c r="DS7" s="11" t="s">
        <v>32</v>
      </c>
      <c r="DT7" s="11" t="s">
        <v>33</v>
      </c>
      <c r="DU7" s="11" t="s">
        <v>34</v>
      </c>
      <c r="DV7" s="11" t="s">
        <v>35</v>
      </c>
      <c r="DW7" s="11" t="s">
        <v>36</v>
      </c>
      <c r="DX7" s="11" t="s">
        <v>37</v>
      </c>
      <c r="DY7" s="11" t="s">
        <v>38</v>
      </c>
      <c r="DZ7" s="100"/>
      <c r="EA7" s="11" t="s">
        <v>27</v>
      </c>
      <c r="EB7" s="11" t="s">
        <v>28</v>
      </c>
      <c r="EC7" s="11" t="s">
        <v>29</v>
      </c>
      <c r="ED7" s="11" t="s">
        <v>30</v>
      </c>
      <c r="EE7" s="11" t="s">
        <v>31</v>
      </c>
      <c r="EF7" s="11" t="s">
        <v>32</v>
      </c>
      <c r="EG7" s="11" t="s">
        <v>33</v>
      </c>
      <c r="EH7" s="11" t="s">
        <v>34</v>
      </c>
      <c r="EI7" s="11" t="s">
        <v>35</v>
      </c>
      <c r="EJ7" s="11" t="s">
        <v>36</v>
      </c>
      <c r="EK7" s="11" t="s">
        <v>37</v>
      </c>
      <c r="EL7" s="11" t="s">
        <v>38</v>
      </c>
      <c r="EM7" s="100"/>
      <c r="EN7" s="11" t="s">
        <v>27</v>
      </c>
      <c r="EO7" s="11" t="s">
        <v>28</v>
      </c>
      <c r="EP7" s="11" t="s">
        <v>29</v>
      </c>
      <c r="EQ7" s="11" t="s">
        <v>30</v>
      </c>
      <c r="ER7" s="11" t="s">
        <v>31</v>
      </c>
      <c r="ES7" s="11" t="s">
        <v>32</v>
      </c>
      <c r="ET7" s="11" t="s">
        <v>33</v>
      </c>
      <c r="EU7" s="11" t="s">
        <v>34</v>
      </c>
      <c r="EV7" s="11" t="s">
        <v>35</v>
      </c>
      <c r="EW7" s="11" t="s">
        <v>36</v>
      </c>
      <c r="EX7" s="11" t="s">
        <v>37</v>
      </c>
      <c r="EY7" s="11" t="s">
        <v>38</v>
      </c>
      <c r="EZ7" s="100"/>
    </row>
    <row r="8" spans="1:156" s="33" customFormat="1" ht="15" customHeight="1">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c r="EW8" s="44"/>
      <c r="EX8" s="44"/>
      <c r="EY8" s="44"/>
      <c r="EZ8" s="44">
        <f t="shared" ref="EZ8:EZ13" si="3">+AVERAGE(EN8:EY8)</f>
        <v>0.99538656874039932</v>
      </c>
    </row>
    <row r="9" spans="1:156" s="33" customFormat="1" ht="15" customHeight="1">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c r="EW9" s="44"/>
      <c r="EX9" s="44"/>
      <c r="EY9" s="44"/>
      <c r="EZ9" s="44">
        <f t="shared" si="3"/>
        <v>0.93815283886613199</v>
      </c>
    </row>
    <row r="10" spans="1:156" s="33" customFormat="1" ht="15" customHeight="1">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c r="EW10" s="44"/>
      <c r="EX10" s="44"/>
      <c r="EY10" s="44"/>
      <c r="EZ10" s="44">
        <f t="shared" si="3"/>
        <v>0.93854610386618764</v>
      </c>
    </row>
    <row r="11" spans="1:156" s="33" customFormat="1" ht="15" customHeight="1">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c r="EW11" s="44"/>
      <c r="EX11" s="44"/>
      <c r="EY11" s="44"/>
      <c r="EZ11" s="44">
        <f t="shared" si="3"/>
        <v>0.93554010817307698</v>
      </c>
    </row>
    <row r="12" spans="1:156" s="33" customFormat="1" ht="15" customHeight="1">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c r="EW12" s="44"/>
      <c r="EX12" s="44"/>
      <c r="EY12" s="44"/>
      <c r="EZ12" s="44">
        <f t="shared" si="3"/>
        <v>0.94155209955929831</v>
      </c>
    </row>
    <row r="13" spans="1:156" s="33" customFormat="1" ht="15" customHeight="1">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4"/>
      <c r="EW13" s="44"/>
      <c r="EX13" s="44"/>
      <c r="EY13" s="44"/>
      <c r="EZ13" s="44">
        <f t="shared" si="3"/>
        <v>9.7542700370247817E-4</v>
      </c>
    </row>
    <row r="14" spans="1:156" s="33" customFormat="1" ht="15" customHeight="1">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c r="B15" s="40" t="s">
        <v>86</v>
      </c>
      <c r="C15" s="41"/>
    </row>
    <row r="16" spans="1:156" s="3" customFormat="1" ht="13.9">
      <c r="B16" s="101" t="s">
        <v>12</v>
      </c>
      <c r="C16" s="98">
        <v>2013</v>
      </c>
      <c r="D16" s="98"/>
      <c r="E16" s="98"/>
      <c r="F16" s="98">
        <v>2014</v>
      </c>
      <c r="G16" s="98"/>
      <c r="H16" s="98"/>
      <c r="I16" s="98"/>
      <c r="J16" s="98"/>
      <c r="K16" s="98"/>
      <c r="L16" s="98"/>
      <c r="M16" s="98"/>
      <c r="N16" s="98"/>
      <c r="O16" s="98"/>
      <c r="P16" s="98"/>
      <c r="Q16" s="98"/>
      <c r="R16" s="98">
        <v>2015</v>
      </c>
      <c r="S16" s="98"/>
      <c r="T16" s="98"/>
      <c r="U16" s="98"/>
      <c r="V16" s="98"/>
      <c r="W16" s="98"/>
      <c r="X16" s="98"/>
      <c r="Y16" s="98"/>
      <c r="Z16" s="98"/>
      <c r="AA16" s="98"/>
      <c r="AB16" s="98"/>
      <c r="AC16" s="98"/>
      <c r="AD16" s="98">
        <v>2016</v>
      </c>
      <c r="AE16" s="98"/>
      <c r="AF16" s="98"/>
      <c r="AG16" s="98"/>
      <c r="AH16" s="98"/>
      <c r="AI16" s="98"/>
      <c r="AJ16" s="98"/>
      <c r="AK16" s="98"/>
      <c r="AL16" s="98"/>
      <c r="AM16" s="98"/>
      <c r="AN16" s="98"/>
      <c r="AO16" s="98"/>
      <c r="AP16" s="98">
        <v>2017</v>
      </c>
      <c r="AQ16" s="98"/>
      <c r="AR16" s="98"/>
      <c r="AS16" s="98"/>
      <c r="AT16" s="98"/>
      <c r="AU16" s="98"/>
      <c r="AV16" s="98"/>
      <c r="AW16" s="98"/>
      <c r="AX16" s="98"/>
      <c r="AY16" s="98"/>
      <c r="AZ16" s="98"/>
      <c r="BA16" s="98"/>
      <c r="BB16" s="98">
        <v>2018</v>
      </c>
      <c r="BC16" s="98"/>
      <c r="BD16" s="98"/>
      <c r="BE16" s="98"/>
      <c r="BF16" s="98"/>
      <c r="BG16" s="98"/>
      <c r="BH16" s="98"/>
      <c r="BI16" s="98"/>
      <c r="BJ16" s="98"/>
      <c r="BK16" s="98"/>
      <c r="BL16" s="98"/>
      <c r="BM16" s="98"/>
      <c r="BN16" s="98">
        <v>2019</v>
      </c>
      <c r="BO16" s="98"/>
      <c r="BP16" s="98"/>
      <c r="BQ16" s="98"/>
      <c r="BR16" s="98"/>
      <c r="BS16" s="98"/>
      <c r="BT16" s="98"/>
      <c r="BU16" s="98"/>
      <c r="BV16" s="98"/>
      <c r="BW16" s="98"/>
      <c r="BX16" s="98"/>
      <c r="BY16" s="98"/>
      <c r="BZ16" s="99" t="s">
        <v>20</v>
      </c>
      <c r="CA16" s="98">
        <v>2020</v>
      </c>
      <c r="CB16" s="98"/>
      <c r="CC16" s="98"/>
      <c r="CD16" s="98"/>
      <c r="CE16" s="98"/>
      <c r="CF16" s="98"/>
      <c r="CG16" s="98"/>
      <c r="CH16" s="98"/>
      <c r="CI16" s="98"/>
      <c r="CJ16" s="98"/>
      <c r="CK16" s="98"/>
      <c r="CL16" s="98"/>
      <c r="CM16" s="99" t="s">
        <v>21</v>
      </c>
      <c r="CN16" s="98">
        <v>2021</v>
      </c>
      <c r="CO16" s="98"/>
      <c r="CP16" s="98"/>
      <c r="CQ16" s="98"/>
      <c r="CR16" s="98"/>
      <c r="CS16" s="98"/>
      <c r="CT16" s="98"/>
      <c r="CU16" s="98"/>
      <c r="CV16" s="98"/>
      <c r="CW16" s="98"/>
      <c r="CX16" s="98"/>
      <c r="CY16" s="98"/>
      <c r="CZ16" s="99" t="s">
        <v>22</v>
      </c>
      <c r="DA16" s="98">
        <v>2022</v>
      </c>
      <c r="DB16" s="98"/>
      <c r="DC16" s="98"/>
      <c r="DD16" s="98"/>
      <c r="DE16" s="98"/>
      <c r="DF16" s="98"/>
      <c r="DG16" s="98"/>
      <c r="DH16" s="98"/>
      <c r="DI16" s="98"/>
      <c r="DJ16" s="98"/>
      <c r="DK16" s="98"/>
      <c r="DL16" s="98"/>
      <c r="DM16" s="99" t="s">
        <v>23</v>
      </c>
      <c r="DN16" s="98">
        <v>2023</v>
      </c>
      <c r="DO16" s="98"/>
      <c r="DP16" s="98"/>
      <c r="DQ16" s="98"/>
      <c r="DR16" s="98"/>
      <c r="DS16" s="98"/>
      <c r="DT16" s="98"/>
      <c r="DU16" s="98"/>
      <c r="DV16" s="98"/>
      <c r="DW16" s="98"/>
      <c r="DX16" s="98"/>
      <c r="DY16" s="98"/>
      <c r="DZ16" s="99" t="s">
        <v>24</v>
      </c>
      <c r="EA16" s="98">
        <v>2024</v>
      </c>
      <c r="EB16" s="98"/>
      <c r="EC16" s="98"/>
      <c r="ED16" s="98"/>
      <c r="EE16" s="98"/>
      <c r="EF16" s="98"/>
      <c r="EG16" s="98"/>
      <c r="EH16" s="98"/>
      <c r="EI16" s="98"/>
      <c r="EJ16" s="98"/>
      <c r="EK16" s="98"/>
      <c r="EL16" s="98"/>
      <c r="EM16" s="99" t="s">
        <v>25</v>
      </c>
      <c r="EN16" s="98">
        <v>2025</v>
      </c>
      <c r="EO16" s="98"/>
      <c r="EP16" s="98"/>
      <c r="EQ16" s="98"/>
      <c r="ER16" s="98"/>
      <c r="ES16" s="98"/>
      <c r="ET16" s="98"/>
      <c r="EU16" s="98"/>
      <c r="EV16" s="98"/>
      <c r="EW16" s="98"/>
      <c r="EX16" s="98"/>
      <c r="EY16" s="98"/>
      <c r="EZ16" s="99" t="s">
        <v>26</v>
      </c>
    </row>
    <row r="17" spans="2:156" s="3" customFormat="1" ht="27.6">
      <c r="B17" s="102"/>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0"/>
      <c r="CA17" s="11" t="s">
        <v>27</v>
      </c>
      <c r="CB17" s="11" t="s">
        <v>28</v>
      </c>
      <c r="CC17" s="11" t="s">
        <v>29</v>
      </c>
      <c r="CD17" s="11" t="s">
        <v>30</v>
      </c>
      <c r="CE17" s="11" t="s">
        <v>31</v>
      </c>
      <c r="CF17" s="11" t="s">
        <v>32</v>
      </c>
      <c r="CG17" s="11" t="s">
        <v>33</v>
      </c>
      <c r="CH17" s="11" t="s">
        <v>34</v>
      </c>
      <c r="CI17" s="11" t="s">
        <v>35</v>
      </c>
      <c r="CJ17" s="11" t="s">
        <v>36</v>
      </c>
      <c r="CK17" s="11" t="s">
        <v>37</v>
      </c>
      <c r="CL17" s="11" t="s">
        <v>38</v>
      </c>
      <c r="CM17" s="100"/>
      <c r="CN17" s="11" t="s">
        <v>27</v>
      </c>
      <c r="CO17" s="11" t="s">
        <v>28</v>
      </c>
      <c r="CP17" s="11" t="s">
        <v>29</v>
      </c>
      <c r="CQ17" s="11" t="s">
        <v>30</v>
      </c>
      <c r="CR17" s="11" t="s">
        <v>31</v>
      </c>
      <c r="CS17" s="11" t="s">
        <v>32</v>
      </c>
      <c r="CT17" s="11" t="s">
        <v>33</v>
      </c>
      <c r="CU17" s="11" t="s">
        <v>34</v>
      </c>
      <c r="CV17" s="11" t="s">
        <v>35</v>
      </c>
      <c r="CW17" s="11" t="s">
        <v>36</v>
      </c>
      <c r="CX17" s="11" t="s">
        <v>37</v>
      </c>
      <c r="CY17" s="11" t="s">
        <v>38</v>
      </c>
      <c r="CZ17" s="100"/>
      <c r="DA17" s="11" t="s">
        <v>27</v>
      </c>
      <c r="DB17" s="11" t="s">
        <v>28</v>
      </c>
      <c r="DC17" s="11" t="s">
        <v>29</v>
      </c>
      <c r="DD17" s="11" t="s">
        <v>30</v>
      </c>
      <c r="DE17" s="11" t="s">
        <v>31</v>
      </c>
      <c r="DF17" s="11" t="s">
        <v>32</v>
      </c>
      <c r="DG17" s="11" t="s">
        <v>33</v>
      </c>
      <c r="DH17" s="11" t="s">
        <v>34</v>
      </c>
      <c r="DI17" s="11" t="s">
        <v>35</v>
      </c>
      <c r="DJ17" s="11" t="s">
        <v>36</v>
      </c>
      <c r="DK17" s="11" t="s">
        <v>37</v>
      </c>
      <c r="DL17" s="11" t="s">
        <v>38</v>
      </c>
      <c r="DM17" s="100"/>
      <c r="DN17" s="11" t="s">
        <v>27</v>
      </c>
      <c r="DO17" s="11" t="s">
        <v>28</v>
      </c>
      <c r="DP17" s="11" t="s">
        <v>29</v>
      </c>
      <c r="DQ17" s="11" t="s">
        <v>30</v>
      </c>
      <c r="DR17" s="11" t="s">
        <v>31</v>
      </c>
      <c r="DS17" s="11" t="s">
        <v>32</v>
      </c>
      <c r="DT17" s="11" t="s">
        <v>33</v>
      </c>
      <c r="DU17" s="11" t="s">
        <v>34</v>
      </c>
      <c r="DV17" s="11" t="s">
        <v>35</v>
      </c>
      <c r="DW17" s="11" t="s">
        <v>36</v>
      </c>
      <c r="DX17" s="11" t="s">
        <v>37</v>
      </c>
      <c r="DY17" s="11" t="s">
        <v>38</v>
      </c>
      <c r="DZ17" s="100"/>
      <c r="EA17" s="11" t="s">
        <v>27</v>
      </c>
      <c r="EB17" s="11" t="s">
        <v>28</v>
      </c>
      <c r="EC17" s="11" t="s">
        <v>29</v>
      </c>
      <c r="ED17" s="11" t="s">
        <v>30</v>
      </c>
      <c r="EE17" s="11" t="s">
        <v>31</v>
      </c>
      <c r="EF17" s="11" t="s">
        <v>32</v>
      </c>
      <c r="EG17" s="11" t="s">
        <v>33</v>
      </c>
      <c r="EH17" s="11" t="s">
        <v>34</v>
      </c>
      <c r="EI17" s="11" t="s">
        <v>35</v>
      </c>
      <c r="EJ17" s="11" t="s">
        <v>36</v>
      </c>
      <c r="EK17" s="11" t="s">
        <v>37</v>
      </c>
      <c r="EL17" s="11" t="s">
        <v>38</v>
      </c>
      <c r="EM17" s="100"/>
      <c r="EN17" s="11" t="s">
        <v>27</v>
      </c>
      <c r="EO17" s="11" t="s">
        <v>28</v>
      </c>
      <c r="EP17" s="11" t="s">
        <v>29</v>
      </c>
      <c r="EQ17" s="11" t="s">
        <v>30</v>
      </c>
      <c r="ER17" s="11" t="s">
        <v>31</v>
      </c>
      <c r="ES17" s="11" t="s">
        <v>32</v>
      </c>
      <c r="ET17" s="11" t="s">
        <v>33</v>
      </c>
      <c r="EU17" s="11" t="s">
        <v>34</v>
      </c>
      <c r="EV17" s="11" t="s">
        <v>35</v>
      </c>
      <c r="EW17" s="11" t="s">
        <v>36</v>
      </c>
      <c r="EX17" s="11" t="s">
        <v>37</v>
      </c>
      <c r="EY17" s="11" t="s">
        <v>38</v>
      </c>
      <c r="EZ17" s="100"/>
    </row>
    <row r="18" spans="2:156" s="53" customFormat="1" ht="27.6">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c r="EW18" s="51"/>
      <c r="EX18" s="51"/>
      <c r="EY18" s="51"/>
      <c r="EZ18" s="51">
        <f>+SUM(EN18:EY18)</f>
        <v>3191355.0563120008</v>
      </c>
    </row>
    <row r="19" spans="2:156" s="54" customFormat="1" ht="15" customHeight="1">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c r="EW19" s="36"/>
      <c r="EX19" s="36"/>
      <c r="EY19" s="36"/>
      <c r="EZ19" s="51">
        <f>+SUM(EN19:EY19)</f>
        <v>405966.99360100023</v>
      </c>
    </row>
    <row r="20" spans="2:156" s="53" customFormat="1" ht="15" customHeight="1">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c r="EW20" s="51"/>
      <c r="EX20" s="51"/>
      <c r="EY20" s="51"/>
      <c r="EZ20" s="51">
        <f>+SUM(EN20:EY20)</f>
        <v>3597322.0499130012</v>
      </c>
    </row>
    <row r="21" spans="2:156" s="53" customFormat="1" ht="15" customHeight="1">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c r="EW21" s="51"/>
      <c r="EX21" s="51"/>
      <c r="EY21" s="51"/>
      <c r="EZ21" s="51">
        <f>+SUM(EN21:EY21)</f>
        <v>3191355.0563120008</v>
      </c>
    </row>
    <row r="22" spans="2:156" s="33" customFormat="1" ht="15" customHeight="1">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c r="B23" s="109"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c r="B24" s="110"/>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c r="B25" s="110"/>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c r="C26" s="41"/>
      <c r="AL26" s="58"/>
      <c r="AM26" s="58"/>
      <c r="AN26" s="58"/>
      <c r="AO26" s="58"/>
    </row>
    <row r="27" spans="2:156" s="27" customFormat="1" ht="15" customHeight="1">
      <c r="B27" s="59" t="s">
        <v>93</v>
      </c>
      <c r="C27" s="41"/>
    </row>
    <row r="28" spans="2:156" s="3" customFormat="1" ht="13.9">
      <c r="B28" s="101" t="s">
        <v>12</v>
      </c>
      <c r="C28" s="98">
        <v>2013</v>
      </c>
      <c r="D28" s="98"/>
      <c r="E28" s="98"/>
      <c r="F28" s="98">
        <v>2014</v>
      </c>
      <c r="G28" s="98"/>
      <c r="H28" s="98"/>
      <c r="I28" s="98"/>
      <c r="J28" s="98"/>
      <c r="K28" s="98"/>
      <c r="L28" s="98"/>
      <c r="M28" s="98"/>
      <c r="N28" s="98"/>
      <c r="O28" s="98"/>
      <c r="P28" s="98"/>
      <c r="Q28" s="98"/>
      <c r="R28" s="98">
        <v>2015</v>
      </c>
      <c r="S28" s="98"/>
      <c r="T28" s="98"/>
      <c r="U28" s="98"/>
      <c r="V28" s="98"/>
      <c r="W28" s="98"/>
      <c r="X28" s="98"/>
      <c r="Y28" s="98"/>
      <c r="Z28" s="98"/>
      <c r="AA28" s="98"/>
      <c r="AB28" s="98"/>
      <c r="AC28" s="98"/>
      <c r="AD28" s="98">
        <v>2016</v>
      </c>
      <c r="AE28" s="98"/>
      <c r="AF28" s="98"/>
      <c r="AG28" s="98"/>
      <c r="AH28" s="98"/>
      <c r="AI28" s="98"/>
      <c r="AJ28" s="98"/>
      <c r="AK28" s="98"/>
      <c r="AL28" s="98"/>
      <c r="AM28" s="98"/>
      <c r="AN28" s="98"/>
      <c r="AO28" s="98"/>
      <c r="AP28" s="98">
        <v>2017</v>
      </c>
      <c r="AQ28" s="98"/>
      <c r="AR28" s="98"/>
      <c r="AS28" s="98"/>
      <c r="AT28" s="98"/>
      <c r="AU28" s="98"/>
      <c r="AV28" s="98"/>
      <c r="AW28" s="98"/>
      <c r="AX28" s="98"/>
      <c r="AY28" s="98"/>
      <c r="AZ28" s="98"/>
      <c r="BA28" s="98"/>
      <c r="BB28" s="98">
        <v>2018</v>
      </c>
      <c r="BC28" s="98"/>
      <c r="BD28" s="98"/>
      <c r="BE28" s="98"/>
      <c r="BF28" s="98"/>
      <c r="BG28" s="98"/>
      <c r="BH28" s="98"/>
      <c r="BI28" s="98"/>
      <c r="BJ28" s="98"/>
      <c r="BK28" s="98"/>
      <c r="BL28" s="98"/>
      <c r="BM28" s="98"/>
      <c r="BN28" s="98">
        <v>2019</v>
      </c>
      <c r="BO28" s="98"/>
      <c r="BP28" s="98"/>
      <c r="BQ28" s="98"/>
      <c r="BR28" s="98"/>
      <c r="BS28" s="98"/>
      <c r="BT28" s="98"/>
      <c r="BU28" s="98"/>
      <c r="BV28" s="98"/>
      <c r="BW28" s="98"/>
      <c r="BX28" s="98"/>
      <c r="BY28" s="98"/>
      <c r="BZ28" s="99" t="s">
        <v>20</v>
      </c>
      <c r="CA28" s="98">
        <v>2020</v>
      </c>
      <c r="CB28" s="98"/>
      <c r="CC28" s="98"/>
      <c r="CD28" s="98"/>
      <c r="CE28" s="98"/>
      <c r="CF28" s="98"/>
      <c r="CG28" s="98"/>
      <c r="CH28" s="98"/>
      <c r="CI28" s="98"/>
      <c r="CJ28" s="98"/>
      <c r="CK28" s="98"/>
      <c r="CL28" s="98"/>
      <c r="CM28" s="99" t="s">
        <v>21</v>
      </c>
      <c r="CN28" s="98">
        <v>2021</v>
      </c>
      <c r="CO28" s="98"/>
      <c r="CP28" s="98"/>
      <c r="CQ28" s="98"/>
      <c r="CR28" s="98"/>
      <c r="CS28" s="98"/>
      <c r="CT28" s="98"/>
      <c r="CU28" s="98"/>
      <c r="CV28" s="98"/>
      <c r="CW28" s="98"/>
      <c r="CX28" s="98"/>
      <c r="CY28" s="98"/>
      <c r="CZ28" s="99" t="s">
        <v>22</v>
      </c>
      <c r="DA28" s="98">
        <v>2022</v>
      </c>
      <c r="DB28" s="98"/>
      <c r="DC28" s="98"/>
      <c r="DD28" s="98"/>
      <c r="DE28" s="98"/>
      <c r="DF28" s="98"/>
      <c r="DG28" s="98"/>
      <c r="DH28" s="98"/>
      <c r="DI28" s="98"/>
      <c r="DJ28" s="98"/>
      <c r="DK28" s="98"/>
      <c r="DL28" s="98"/>
      <c r="DM28" s="99" t="s">
        <v>23</v>
      </c>
      <c r="DN28" s="98">
        <v>2023</v>
      </c>
      <c r="DO28" s="98"/>
      <c r="DP28" s="98"/>
      <c r="DQ28" s="98"/>
      <c r="DR28" s="98"/>
      <c r="DS28" s="98"/>
      <c r="DT28" s="98"/>
      <c r="DU28" s="98"/>
      <c r="DV28" s="98"/>
      <c r="DW28" s="98"/>
      <c r="DX28" s="98"/>
      <c r="DY28" s="98"/>
      <c r="DZ28" s="99" t="s">
        <v>24</v>
      </c>
      <c r="EA28" s="98">
        <v>2024</v>
      </c>
      <c r="EB28" s="98"/>
      <c r="EC28" s="98"/>
      <c r="ED28" s="98"/>
      <c r="EE28" s="98"/>
      <c r="EF28" s="98"/>
      <c r="EG28" s="98"/>
      <c r="EH28" s="98"/>
      <c r="EI28" s="98"/>
      <c r="EJ28" s="98"/>
      <c r="EK28" s="98"/>
      <c r="EL28" s="98"/>
      <c r="EM28" s="99" t="s">
        <v>25</v>
      </c>
      <c r="EN28" s="98">
        <v>2025</v>
      </c>
      <c r="EO28" s="98"/>
      <c r="EP28" s="98"/>
      <c r="EQ28" s="98"/>
      <c r="ER28" s="98"/>
      <c r="ES28" s="98"/>
      <c r="ET28" s="98"/>
      <c r="EU28" s="98"/>
      <c r="EV28" s="98"/>
      <c r="EW28" s="98"/>
      <c r="EX28" s="98"/>
      <c r="EY28" s="98"/>
      <c r="EZ28" s="99" t="s">
        <v>26</v>
      </c>
    </row>
    <row r="29" spans="2:156" s="3" customFormat="1" ht="27.6">
      <c r="B29" s="102"/>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0"/>
      <c r="CA29" s="11" t="s">
        <v>27</v>
      </c>
      <c r="CB29" s="11" t="s">
        <v>28</v>
      </c>
      <c r="CC29" s="11" t="s">
        <v>29</v>
      </c>
      <c r="CD29" s="11" t="s">
        <v>30</v>
      </c>
      <c r="CE29" s="11" t="s">
        <v>31</v>
      </c>
      <c r="CF29" s="11" t="s">
        <v>32</v>
      </c>
      <c r="CG29" s="11" t="s">
        <v>33</v>
      </c>
      <c r="CH29" s="11" t="s">
        <v>34</v>
      </c>
      <c r="CI29" s="11" t="s">
        <v>35</v>
      </c>
      <c r="CJ29" s="11" t="s">
        <v>36</v>
      </c>
      <c r="CK29" s="11" t="s">
        <v>37</v>
      </c>
      <c r="CL29" s="11" t="s">
        <v>38</v>
      </c>
      <c r="CM29" s="100"/>
      <c r="CN29" s="11" t="s">
        <v>27</v>
      </c>
      <c r="CO29" s="11" t="s">
        <v>28</v>
      </c>
      <c r="CP29" s="11" t="s">
        <v>29</v>
      </c>
      <c r="CQ29" s="11" t="s">
        <v>30</v>
      </c>
      <c r="CR29" s="11" t="s">
        <v>31</v>
      </c>
      <c r="CS29" s="11" t="s">
        <v>32</v>
      </c>
      <c r="CT29" s="11" t="s">
        <v>33</v>
      </c>
      <c r="CU29" s="11" t="s">
        <v>34</v>
      </c>
      <c r="CV29" s="11" t="s">
        <v>35</v>
      </c>
      <c r="CW29" s="11" t="s">
        <v>36</v>
      </c>
      <c r="CX29" s="11" t="s">
        <v>37</v>
      </c>
      <c r="CY29" s="11" t="s">
        <v>38</v>
      </c>
      <c r="CZ29" s="100"/>
      <c r="DA29" s="11" t="s">
        <v>27</v>
      </c>
      <c r="DB29" s="11" t="s">
        <v>28</v>
      </c>
      <c r="DC29" s="11" t="s">
        <v>29</v>
      </c>
      <c r="DD29" s="11" t="s">
        <v>30</v>
      </c>
      <c r="DE29" s="11" t="s">
        <v>31</v>
      </c>
      <c r="DF29" s="11" t="s">
        <v>32</v>
      </c>
      <c r="DG29" s="11" t="s">
        <v>33</v>
      </c>
      <c r="DH29" s="11" t="s">
        <v>34</v>
      </c>
      <c r="DI29" s="11" t="s">
        <v>35</v>
      </c>
      <c r="DJ29" s="11" t="s">
        <v>36</v>
      </c>
      <c r="DK29" s="11" t="s">
        <v>37</v>
      </c>
      <c r="DL29" s="11" t="s">
        <v>38</v>
      </c>
      <c r="DM29" s="100"/>
      <c r="DN29" s="11" t="s">
        <v>27</v>
      </c>
      <c r="DO29" s="11" t="s">
        <v>28</v>
      </c>
      <c r="DP29" s="11" t="s">
        <v>29</v>
      </c>
      <c r="DQ29" s="11" t="s">
        <v>30</v>
      </c>
      <c r="DR29" s="11" t="s">
        <v>31</v>
      </c>
      <c r="DS29" s="11" t="s">
        <v>32</v>
      </c>
      <c r="DT29" s="11" t="s">
        <v>33</v>
      </c>
      <c r="DU29" s="11" t="s">
        <v>34</v>
      </c>
      <c r="DV29" s="11" t="s">
        <v>35</v>
      </c>
      <c r="DW29" s="11" t="s">
        <v>36</v>
      </c>
      <c r="DX29" s="11" t="s">
        <v>37</v>
      </c>
      <c r="DY29" s="11" t="s">
        <v>38</v>
      </c>
      <c r="DZ29" s="100"/>
      <c r="EA29" s="11" t="s">
        <v>27</v>
      </c>
      <c r="EB29" s="11" t="s">
        <v>28</v>
      </c>
      <c r="EC29" s="11" t="s">
        <v>29</v>
      </c>
      <c r="ED29" s="11" t="s">
        <v>30</v>
      </c>
      <c r="EE29" s="11" t="s">
        <v>31</v>
      </c>
      <c r="EF29" s="11" t="s">
        <v>32</v>
      </c>
      <c r="EG29" s="11" t="s">
        <v>33</v>
      </c>
      <c r="EH29" s="11" t="s">
        <v>34</v>
      </c>
      <c r="EI29" s="11" t="s">
        <v>35</v>
      </c>
      <c r="EJ29" s="11" t="s">
        <v>36</v>
      </c>
      <c r="EK29" s="11" t="s">
        <v>37</v>
      </c>
      <c r="EL29" s="11" t="s">
        <v>38</v>
      </c>
      <c r="EM29" s="100"/>
      <c r="EN29" s="11" t="s">
        <v>27</v>
      </c>
      <c r="EO29" s="11" t="s">
        <v>28</v>
      </c>
      <c r="EP29" s="11" t="s">
        <v>29</v>
      </c>
      <c r="EQ29" s="11" t="s">
        <v>30</v>
      </c>
      <c r="ER29" s="11" t="s">
        <v>31</v>
      </c>
      <c r="ES29" s="11" t="s">
        <v>32</v>
      </c>
      <c r="ET29" s="11" t="s">
        <v>33</v>
      </c>
      <c r="EU29" s="11" t="s">
        <v>34</v>
      </c>
      <c r="EV29" s="11" t="s">
        <v>35</v>
      </c>
      <c r="EW29" s="11" t="s">
        <v>36</v>
      </c>
      <c r="EX29" s="11" t="s">
        <v>37</v>
      </c>
      <c r="EY29" s="11" t="s">
        <v>38</v>
      </c>
      <c r="EZ29" s="100"/>
    </row>
    <row r="30" spans="2:156" s="33" customFormat="1" ht="15" customHeight="1">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c r="EW30" s="61"/>
      <c r="EX30" s="61"/>
      <c r="EY30" s="61"/>
      <c r="EZ30" s="51">
        <f>+SUM(EN30:EY30)</f>
        <v>131752580</v>
      </c>
    </row>
    <row r="31" spans="2:156" s="33" customFormat="1" ht="13.9">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c r="EW31" s="61"/>
      <c r="EX31" s="61"/>
      <c r="EY31" s="61"/>
      <c r="EZ31" s="51">
        <f>+SUM(EN31:EY31)</f>
        <v>133313578</v>
      </c>
    </row>
    <row r="32" spans="2:156" s="33" customFormat="1" ht="15" customHeight="1">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c r="B33" s="40" t="s">
        <v>96</v>
      </c>
      <c r="C33" s="41"/>
    </row>
    <row r="34" spans="2:156" s="3" customFormat="1" ht="13.9">
      <c r="B34" s="101" t="s">
        <v>12</v>
      </c>
      <c r="C34" s="98">
        <v>2013</v>
      </c>
      <c r="D34" s="98"/>
      <c r="E34" s="98"/>
      <c r="F34" s="98">
        <v>2014</v>
      </c>
      <c r="G34" s="98"/>
      <c r="H34" s="98"/>
      <c r="I34" s="98"/>
      <c r="J34" s="98"/>
      <c r="K34" s="98"/>
      <c r="L34" s="98"/>
      <c r="M34" s="98"/>
      <c r="N34" s="98"/>
      <c r="O34" s="98"/>
      <c r="P34" s="98"/>
      <c r="Q34" s="98"/>
      <c r="R34" s="98">
        <v>2015</v>
      </c>
      <c r="S34" s="98"/>
      <c r="T34" s="98"/>
      <c r="U34" s="98"/>
      <c r="V34" s="98"/>
      <c r="W34" s="98"/>
      <c r="X34" s="98"/>
      <c r="Y34" s="98"/>
      <c r="Z34" s="98"/>
      <c r="AA34" s="98"/>
      <c r="AB34" s="98"/>
      <c r="AC34" s="98"/>
      <c r="AD34" s="98">
        <v>2016</v>
      </c>
      <c r="AE34" s="98"/>
      <c r="AF34" s="98"/>
      <c r="AG34" s="98"/>
      <c r="AH34" s="98"/>
      <c r="AI34" s="98"/>
      <c r="AJ34" s="98"/>
      <c r="AK34" s="98"/>
      <c r="AL34" s="98"/>
      <c r="AM34" s="98"/>
      <c r="AN34" s="98"/>
      <c r="AO34" s="98"/>
      <c r="AP34" s="98">
        <v>2017</v>
      </c>
      <c r="AQ34" s="98"/>
      <c r="AR34" s="98"/>
      <c r="AS34" s="98"/>
      <c r="AT34" s="98"/>
      <c r="AU34" s="98"/>
      <c r="AV34" s="98"/>
      <c r="AW34" s="98"/>
      <c r="AX34" s="98"/>
      <c r="AY34" s="98"/>
      <c r="AZ34" s="98"/>
      <c r="BA34" s="98"/>
      <c r="BB34" s="98">
        <v>2018</v>
      </c>
      <c r="BC34" s="98"/>
      <c r="BD34" s="98"/>
      <c r="BE34" s="98"/>
      <c r="BF34" s="98"/>
      <c r="BG34" s="98"/>
      <c r="BH34" s="98"/>
      <c r="BI34" s="98"/>
      <c r="BJ34" s="98"/>
      <c r="BK34" s="98"/>
      <c r="BL34" s="98"/>
      <c r="BM34" s="98"/>
      <c r="BN34" s="98">
        <v>2019</v>
      </c>
      <c r="BO34" s="98"/>
      <c r="BP34" s="98"/>
      <c r="BQ34" s="98"/>
      <c r="BR34" s="98"/>
      <c r="BS34" s="98"/>
      <c r="BT34" s="98"/>
      <c r="BU34" s="98"/>
      <c r="BV34" s="98"/>
      <c r="BW34" s="98"/>
      <c r="BX34" s="98"/>
      <c r="BY34" s="98"/>
      <c r="BZ34" s="99" t="s">
        <v>20</v>
      </c>
      <c r="CA34" s="98">
        <v>2020</v>
      </c>
      <c r="CB34" s="98"/>
      <c r="CC34" s="98"/>
      <c r="CD34" s="98"/>
      <c r="CE34" s="98"/>
      <c r="CF34" s="98"/>
      <c r="CG34" s="98"/>
      <c r="CH34" s="98"/>
      <c r="CI34" s="98"/>
      <c r="CJ34" s="98"/>
      <c r="CK34" s="98"/>
      <c r="CL34" s="98"/>
      <c r="CM34" s="99" t="s">
        <v>21</v>
      </c>
      <c r="CN34" s="98">
        <v>2021</v>
      </c>
      <c r="CO34" s="98"/>
      <c r="CP34" s="98"/>
      <c r="CQ34" s="98"/>
      <c r="CR34" s="98"/>
      <c r="CS34" s="98"/>
      <c r="CT34" s="98"/>
      <c r="CU34" s="98"/>
      <c r="CV34" s="98"/>
      <c r="CW34" s="98"/>
      <c r="CX34" s="98"/>
      <c r="CY34" s="98"/>
      <c r="CZ34" s="99" t="s">
        <v>22</v>
      </c>
      <c r="DA34" s="98">
        <v>2022</v>
      </c>
      <c r="DB34" s="98"/>
      <c r="DC34" s="98"/>
      <c r="DD34" s="98"/>
      <c r="DE34" s="98"/>
      <c r="DF34" s="98"/>
      <c r="DG34" s="98"/>
      <c r="DH34" s="98"/>
      <c r="DI34" s="98"/>
      <c r="DJ34" s="98"/>
      <c r="DK34" s="98"/>
      <c r="DL34" s="98"/>
      <c r="DM34" s="99" t="s">
        <v>23</v>
      </c>
      <c r="DN34" s="98">
        <v>2023</v>
      </c>
      <c r="DO34" s="98"/>
      <c r="DP34" s="98"/>
      <c r="DQ34" s="98"/>
      <c r="DR34" s="98"/>
      <c r="DS34" s="98"/>
      <c r="DT34" s="98"/>
      <c r="DU34" s="98"/>
      <c r="DV34" s="98"/>
      <c r="DW34" s="98"/>
      <c r="DX34" s="98"/>
      <c r="DY34" s="98"/>
      <c r="DZ34" s="99" t="s">
        <v>24</v>
      </c>
      <c r="EA34" s="98">
        <v>2024</v>
      </c>
      <c r="EB34" s="98"/>
      <c r="EC34" s="98"/>
      <c r="ED34" s="98"/>
      <c r="EE34" s="98"/>
      <c r="EF34" s="98"/>
      <c r="EG34" s="98"/>
      <c r="EH34" s="98"/>
      <c r="EI34" s="98"/>
      <c r="EJ34" s="98"/>
      <c r="EK34" s="98"/>
      <c r="EL34" s="98"/>
      <c r="EM34" s="99" t="s">
        <v>25</v>
      </c>
      <c r="EN34" s="98">
        <v>2025</v>
      </c>
      <c r="EO34" s="98"/>
      <c r="EP34" s="98"/>
      <c r="EQ34" s="98"/>
      <c r="ER34" s="98"/>
      <c r="ES34" s="98"/>
      <c r="ET34" s="98"/>
      <c r="EU34" s="98"/>
      <c r="EV34" s="98"/>
      <c r="EW34" s="98"/>
      <c r="EX34" s="98"/>
      <c r="EY34" s="98"/>
      <c r="EZ34" s="99" t="s">
        <v>26</v>
      </c>
    </row>
    <row r="35" spans="2:156" s="3" customFormat="1" ht="27.6">
      <c r="B35" s="102"/>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0"/>
      <c r="CA35" s="11" t="s">
        <v>27</v>
      </c>
      <c r="CB35" s="11" t="s">
        <v>28</v>
      </c>
      <c r="CC35" s="11" t="s">
        <v>29</v>
      </c>
      <c r="CD35" s="11" t="s">
        <v>30</v>
      </c>
      <c r="CE35" s="11" t="s">
        <v>31</v>
      </c>
      <c r="CF35" s="11" t="s">
        <v>32</v>
      </c>
      <c r="CG35" s="11" t="s">
        <v>33</v>
      </c>
      <c r="CH35" s="11" t="s">
        <v>34</v>
      </c>
      <c r="CI35" s="11" t="s">
        <v>35</v>
      </c>
      <c r="CJ35" s="11" t="s">
        <v>36</v>
      </c>
      <c r="CK35" s="11" t="s">
        <v>37</v>
      </c>
      <c r="CL35" s="11" t="s">
        <v>38</v>
      </c>
      <c r="CM35" s="100"/>
      <c r="CN35" s="11" t="s">
        <v>27</v>
      </c>
      <c r="CO35" s="11" t="s">
        <v>28</v>
      </c>
      <c r="CP35" s="11" t="s">
        <v>29</v>
      </c>
      <c r="CQ35" s="11" t="s">
        <v>30</v>
      </c>
      <c r="CR35" s="11" t="s">
        <v>31</v>
      </c>
      <c r="CS35" s="11" t="s">
        <v>32</v>
      </c>
      <c r="CT35" s="11" t="s">
        <v>33</v>
      </c>
      <c r="CU35" s="11" t="s">
        <v>34</v>
      </c>
      <c r="CV35" s="11" t="s">
        <v>35</v>
      </c>
      <c r="CW35" s="11" t="s">
        <v>36</v>
      </c>
      <c r="CX35" s="11" t="s">
        <v>37</v>
      </c>
      <c r="CY35" s="11" t="s">
        <v>38</v>
      </c>
      <c r="CZ35" s="100"/>
      <c r="DA35" s="11" t="s">
        <v>27</v>
      </c>
      <c r="DB35" s="11" t="s">
        <v>28</v>
      </c>
      <c r="DC35" s="11" t="s">
        <v>29</v>
      </c>
      <c r="DD35" s="11" t="s">
        <v>30</v>
      </c>
      <c r="DE35" s="11" t="s">
        <v>31</v>
      </c>
      <c r="DF35" s="11" t="s">
        <v>32</v>
      </c>
      <c r="DG35" s="11" t="s">
        <v>33</v>
      </c>
      <c r="DH35" s="11" t="s">
        <v>34</v>
      </c>
      <c r="DI35" s="11" t="s">
        <v>35</v>
      </c>
      <c r="DJ35" s="11" t="s">
        <v>36</v>
      </c>
      <c r="DK35" s="11" t="s">
        <v>37</v>
      </c>
      <c r="DL35" s="11" t="s">
        <v>38</v>
      </c>
      <c r="DM35" s="100"/>
      <c r="DN35" s="11" t="s">
        <v>27</v>
      </c>
      <c r="DO35" s="11" t="s">
        <v>28</v>
      </c>
      <c r="DP35" s="11" t="s">
        <v>29</v>
      </c>
      <c r="DQ35" s="11" t="s">
        <v>30</v>
      </c>
      <c r="DR35" s="11" t="s">
        <v>31</v>
      </c>
      <c r="DS35" s="11" t="s">
        <v>32</v>
      </c>
      <c r="DT35" s="11" t="s">
        <v>33</v>
      </c>
      <c r="DU35" s="11" t="s">
        <v>34</v>
      </c>
      <c r="DV35" s="11" t="s">
        <v>35</v>
      </c>
      <c r="DW35" s="11" t="s">
        <v>36</v>
      </c>
      <c r="DX35" s="11" t="s">
        <v>37</v>
      </c>
      <c r="DY35" s="11" t="s">
        <v>38</v>
      </c>
      <c r="DZ35" s="100"/>
      <c r="EA35" s="11" t="s">
        <v>27</v>
      </c>
      <c r="EB35" s="11" t="s">
        <v>28</v>
      </c>
      <c r="EC35" s="11" t="s">
        <v>29</v>
      </c>
      <c r="ED35" s="11" t="s">
        <v>30</v>
      </c>
      <c r="EE35" s="11" t="s">
        <v>31</v>
      </c>
      <c r="EF35" s="11" t="s">
        <v>32</v>
      </c>
      <c r="EG35" s="11" t="s">
        <v>33</v>
      </c>
      <c r="EH35" s="11" t="s">
        <v>34</v>
      </c>
      <c r="EI35" s="11" t="s">
        <v>35</v>
      </c>
      <c r="EJ35" s="11" t="s">
        <v>36</v>
      </c>
      <c r="EK35" s="11" t="s">
        <v>37</v>
      </c>
      <c r="EL35" s="11" t="s">
        <v>38</v>
      </c>
      <c r="EM35" s="100"/>
      <c r="EN35" s="11" t="s">
        <v>27</v>
      </c>
      <c r="EO35" s="11" t="s">
        <v>28</v>
      </c>
      <c r="EP35" s="11" t="s">
        <v>29</v>
      </c>
      <c r="EQ35" s="11" t="s">
        <v>30</v>
      </c>
      <c r="ER35" s="11" t="s">
        <v>31</v>
      </c>
      <c r="ES35" s="11" t="s">
        <v>32</v>
      </c>
      <c r="ET35" s="11" t="s">
        <v>33</v>
      </c>
      <c r="EU35" s="11" t="s">
        <v>34</v>
      </c>
      <c r="EV35" s="11" t="s">
        <v>35</v>
      </c>
      <c r="EW35" s="11" t="s">
        <v>36</v>
      </c>
      <c r="EX35" s="11" t="s">
        <v>37</v>
      </c>
      <c r="EY35" s="11" t="s">
        <v>38</v>
      </c>
      <c r="EZ35" s="100"/>
    </row>
    <row r="36" spans="2:156" s="33" customFormat="1" ht="15" customHeight="1">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c r="EW36" s="64"/>
      <c r="EX36" s="64"/>
      <c r="EY36" s="64"/>
      <c r="EZ36" s="51">
        <f>+SUM(EN36:EY36)</f>
        <v>3866</v>
      </c>
    </row>
    <row r="37" spans="2:156" s="33" customFormat="1" ht="15" customHeight="1">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c r="EW37" s="64"/>
      <c r="EX37" s="64"/>
      <c r="EY37" s="64"/>
      <c r="EZ37" s="51">
        <f>+SUM(EN37:EY37)</f>
        <v>463</v>
      </c>
    </row>
    <row r="38" spans="2:156" s="53" customFormat="1" ht="13.9">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c r="EW38" s="64"/>
      <c r="EX38" s="64"/>
      <c r="EY38" s="64"/>
      <c r="EZ38" s="51">
        <f>+SUM(EN38:EY38)</f>
        <v>436</v>
      </c>
    </row>
    <row r="39" spans="2:156" s="33" customFormat="1" ht="15" customHeight="1">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c r="EW39" s="64"/>
      <c r="EX39" s="64"/>
      <c r="EY39" s="64"/>
      <c r="EZ39" s="51">
        <f>+SUM(EN39:EY39)</f>
        <v>612</v>
      </c>
    </row>
    <row r="40" spans="2:156" s="33" customFormat="1" ht="15" customHeight="1">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c r="EW40" s="64"/>
      <c r="EX40" s="64"/>
      <c r="EY40" s="64"/>
      <c r="EZ40" s="51">
        <f>+SUM(EN40:EY40)</f>
        <v>169</v>
      </c>
    </row>
    <row r="41" spans="2:156" s="33" customFormat="1" ht="15" customHeight="1">
      <c r="C41" s="65"/>
    </row>
    <row r="42" spans="2:156" s="33" customFormat="1" ht="15" customHeight="1">
      <c r="B42" s="40" t="s">
        <v>102</v>
      </c>
      <c r="C42" s="41"/>
    </row>
    <row r="43" spans="2:156" s="3" customFormat="1" ht="13.9">
      <c r="B43" s="101" t="s">
        <v>12</v>
      </c>
      <c r="C43" s="98">
        <v>2013</v>
      </c>
      <c r="D43" s="98"/>
      <c r="E43" s="98"/>
      <c r="F43" s="98">
        <v>2014</v>
      </c>
      <c r="G43" s="98"/>
      <c r="H43" s="98"/>
      <c r="I43" s="98"/>
      <c r="J43" s="98"/>
      <c r="K43" s="98"/>
      <c r="L43" s="98"/>
      <c r="M43" s="98"/>
      <c r="N43" s="98"/>
      <c r="O43" s="98"/>
      <c r="P43" s="98"/>
      <c r="Q43" s="98"/>
      <c r="R43" s="98">
        <v>2015</v>
      </c>
      <c r="S43" s="98"/>
      <c r="T43" s="98"/>
      <c r="U43" s="98"/>
      <c r="V43" s="98"/>
      <c r="W43" s="98"/>
      <c r="X43" s="98"/>
      <c r="Y43" s="98"/>
      <c r="Z43" s="98"/>
      <c r="AA43" s="98"/>
      <c r="AB43" s="98"/>
      <c r="AC43" s="98"/>
      <c r="AD43" s="98">
        <v>2016</v>
      </c>
      <c r="AE43" s="98"/>
      <c r="AF43" s="98"/>
      <c r="AG43" s="98"/>
      <c r="AH43" s="98"/>
      <c r="AI43" s="98"/>
      <c r="AJ43" s="98"/>
      <c r="AK43" s="98"/>
      <c r="AL43" s="98"/>
      <c r="AM43" s="98"/>
      <c r="AN43" s="98"/>
      <c r="AO43" s="98"/>
      <c r="AP43" s="98">
        <v>2017</v>
      </c>
      <c r="AQ43" s="98"/>
      <c r="AR43" s="98"/>
      <c r="AS43" s="98"/>
      <c r="AT43" s="98"/>
      <c r="AU43" s="98"/>
      <c r="AV43" s="98"/>
      <c r="AW43" s="98"/>
      <c r="AX43" s="98"/>
      <c r="AY43" s="98"/>
      <c r="AZ43" s="98"/>
      <c r="BA43" s="98"/>
      <c r="BB43" s="98">
        <v>2018</v>
      </c>
      <c r="BC43" s="98"/>
      <c r="BD43" s="98"/>
      <c r="BE43" s="98"/>
      <c r="BF43" s="98"/>
      <c r="BG43" s="98"/>
      <c r="BH43" s="98"/>
      <c r="BI43" s="98"/>
      <c r="BJ43" s="98"/>
      <c r="BK43" s="98"/>
      <c r="BL43" s="98"/>
      <c r="BM43" s="98"/>
      <c r="BN43" s="98">
        <v>2019</v>
      </c>
      <c r="BO43" s="98"/>
      <c r="BP43" s="98"/>
      <c r="BQ43" s="98"/>
      <c r="BR43" s="98"/>
      <c r="BS43" s="98"/>
      <c r="BT43" s="98"/>
      <c r="BU43" s="98"/>
      <c r="BV43" s="98"/>
      <c r="BW43" s="98"/>
      <c r="BX43" s="98"/>
      <c r="BY43" s="98"/>
      <c r="BZ43" s="99" t="s">
        <v>20</v>
      </c>
      <c r="CA43" s="98">
        <v>2020</v>
      </c>
      <c r="CB43" s="98"/>
      <c r="CC43" s="98"/>
      <c r="CD43" s="98"/>
      <c r="CE43" s="98"/>
      <c r="CF43" s="98"/>
      <c r="CG43" s="98"/>
      <c r="CH43" s="98"/>
      <c r="CI43" s="98"/>
      <c r="CJ43" s="98"/>
      <c r="CK43" s="98"/>
      <c r="CL43" s="98"/>
      <c r="CM43" s="99" t="s">
        <v>21</v>
      </c>
      <c r="CN43" s="98">
        <v>2021</v>
      </c>
      <c r="CO43" s="98"/>
      <c r="CP43" s="98"/>
      <c r="CQ43" s="98"/>
      <c r="CR43" s="98"/>
      <c r="CS43" s="98"/>
      <c r="CT43" s="98"/>
      <c r="CU43" s="98"/>
      <c r="CV43" s="98"/>
      <c r="CW43" s="98"/>
      <c r="CX43" s="98"/>
      <c r="CY43" s="98"/>
      <c r="CZ43" s="99" t="s">
        <v>22</v>
      </c>
      <c r="DA43" s="98">
        <v>2022</v>
      </c>
      <c r="DB43" s="98"/>
      <c r="DC43" s="98"/>
      <c r="DD43" s="98"/>
      <c r="DE43" s="98"/>
      <c r="DF43" s="98"/>
      <c r="DG43" s="98"/>
      <c r="DH43" s="98"/>
      <c r="DI43" s="98"/>
      <c r="DJ43" s="98"/>
      <c r="DK43" s="98"/>
      <c r="DL43" s="98"/>
      <c r="DM43" s="99" t="s">
        <v>23</v>
      </c>
      <c r="DN43" s="98">
        <v>2023</v>
      </c>
      <c r="DO43" s="98"/>
      <c r="DP43" s="98"/>
      <c r="DQ43" s="98"/>
      <c r="DR43" s="98"/>
      <c r="DS43" s="98"/>
      <c r="DT43" s="98"/>
      <c r="DU43" s="98"/>
      <c r="DV43" s="98"/>
      <c r="DW43" s="98"/>
      <c r="DX43" s="98"/>
      <c r="DY43" s="98"/>
      <c r="DZ43" s="99" t="s">
        <v>24</v>
      </c>
      <c r="EA43" s="98">
        <v>2024</v>
      </c>
      <c r="EB43" s="98"/>
      <c r="EC43" s="98"/>
      <c r="ED43" s="98"/>
      <c r="EE43" s="98"/>
      <c r="EF43" s="98"/>
      <c r="EG43" s="98"/>
      <c r="EH43" s="98"/>
      <c r="EI43" s="98"/>
      <c r="EJ43" s="98"/>
      <c r="EK43" s="98"/>
      <c r="EL43" s="98"/>
      <c r="EM43" s="99" t="s">
        <v>25</v>
      </c>
      <c r="EN43" s="98">
        <v>2025</v>
      </c>
      <c r="EO43" s="98"/>
      <c r="EP43" s="98"/>
      <c r="EQ43" s="98"/>
      <c r="ER43" s="98"/>
      <c r="ES43" s="98"/>
      <c r="ET43" s="98"/>
      <c r="EU43" s="98"/>
      <c r="EV43" s="98"/>
      <c r="EW43" s="98"/>
      <c r="EX43" s="98"/>
      <c r="EY43" s="98"/>
      <c r="EZ43" s="99" t="s">
        <v>26</v>
      </c>
    </row>
    <row r="44" spans="2:156" s="3" customFormat="1" ht="27.6">
      <c r="B44" s="102"/>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0"/>
      <c r="CA44" s="11" t="s">
        <v>27</v>
      </c>
      <c r="CB44" s="11" t="s">
        <v>28</v>
      </c>
      <c r="CC44" s="11" t="s">
        <v>29</v>
      </c>
      <c r="CD44" s="11" t="s">
        <v>30</v>
      </c>
      <c r="CE44" s="11" t="s">
        <v>31</v>
      </c>
      <c r="CF44" s="11" t="s">
        <v>32</v>
      </c>
      <c r="CG44" s="11" t="s">
        <v>33</v>
      </c>
      <c r="CH44" s="11" t="s">
        <v>34</v>
      </c>
      <c r="CI44" s="11" t="s">
        <v>35</v>
      </c>
      <c r="CJ44" s="11" t="s">
        <v>36</v>
      </c>
      <c r="CK44" s="11" t="s">
        <v>37</v>
      </c>
      <c r="CL44" s="11" t="s">
        <v>38</v>
      </c>
      <c r="CM44" s="100"/>
      <c r="CN44" s="11" t="s">
        <v>27</v>
      </c>
      <c r="CO44" s="11" t="s">
        <v>28</v>
      </c>
      <c r="CP44" s="11" t="s">
        <v>29</v>
      </c>
      <c r="CQ44" s="11" t="s">
        <v>30</v>
      </c>
      <c r="CR44" s="11" t="s">
        <v>31</v>
      </c>
      <c r="CS44" s="11" t="s">
        <v>32</v>
      </c>
      <c r="CT44" s="11" t="s">
        <v>33</v>
      </c>
      <c r="CU44" s="11" t="s">
        <v>34</v>
      </c>
      <c r="CV44" s="11" t="s">
        <v>35</v>
      </c>
      <c r="CW44" s="11" t="s">
        <v>36</v>
      </c>
      <c r="CX44" s="11" t="s">
        <v>37</v>
      </c>
      <c r="CY44" s="11" t="s">
        <v>38</v>
      </c>
      <c r="CZ44" s="100"/>
      <c r="DA44" s="11" t="s">
        <v>27</v>
      </c>
      <c r="DB44" s="11" t="s">
        <v>28</v>
      </c>
      <c r="DC44" s="11" t="s">
        <v>29</v>
      </c>
      <c r="DD44" s="11" t="s">
        <v>30</v>
      </c>
      <c r="DE44" s="11" t="s">
        <v>31</v>
      </c>
      <c r="DF44" s="11" t="s">
        <v>32</v>
      </c>
      <c r="DG44" s="11" t="s">
        <v>33</v>
      </c>
      <c r="DH44" s="11" t="s">
        <v>34</v>
      </c>
      <c r="DI44" s="11" t="s">
        <v>35</v>
      </c>
      <c r="DJ44" s="11" t="s">
        <v>36</v>
      </c>
      <c r="DK44" s="11" t="s">
        <v>37</v>
      </c>
      <c r="DL44" s="11" t="s">
        <v>38</v>
      </c>
      <c r="DM44" s="100"/>
      <c r="DN44" s="11" t="s">
        <v>27</v>
      </c>
      <c r="DO44" s="11" t="s">
        <v>28</v>
      </c>
      <c r="DP44" s="11" t="s">
        <v>29</v>
      </c>
      <c r="DQ44" s="11" t="s">
        <v>30</v>
      </c>
      <c r="DR44" s="11" t="s">
        <v>31</v>
      </c>
      <c r="DS44" s="11" t="s">
        <v>32</v>
      </c>
      <c r="DT44" s="11" t="s">
        <v>33</v>
      </c>
      <c r="DU44" s="11" t="s">
        <v>34</v>
      </c>
      <c r="DV44" s="11" t="s">
        <v>35</v>
      </c>
      <c r="DW44" s="11" t="s">
        <v>36</v>
      </c>
      <c r="DX44" s="11" t="s">
        <v>37</v>
      </c>
      <c r="DY44" s="11" t="s">
        <v>38</v>
      </c>
      <c r="DZ44" s="100"/>
      <c r="EA44" s="11" t="s">
        <v>27</v>
      </c>
      <c r="EB44" s="11" t="s">
        <v>28</v>
      </c>
      <c r="EC44" s="11" t="s">
        <v>29</v>
      </c>
      <c r="ED44" s="11" t="s">
        <v>30</v>
      </c>
      <c r="EE44" s="11" t="s">
        <v>31</v>
      </c>
      <c r="EF44" s="11" t="s">
        <v>32</v>
      </c>
      <c r="EG44" s="11" t="s">
        <v>33</v>
      </c>
      <c r="EH44" s="11" t="s">
        <v>34</v>
      </c>
      <c r="EI44" s="11" t="s">
        <v>35</v>
      </c>
      <c r="EJ44" s="11" t="s">
        <v>36</v>
      </c>
      <c r="EK44" s="11" t="s">
        <v>37</v>
      </c>
      <c r="EL44" s="11" t="s">
        <v>38</v>
      </c>
      <c r="EM44" s="100"/>
      <c r="EN44" s="11" t="s">
        <v>27</v>
      </c>
      <c r="EO44" s="11" t="s">
        <v>28</v>
      </c>
      <c r="EP44" s="11" t="s">
        <v>29</v>
      </c>
      <c r="EQ44" s="11" t="s">
        <v>30</v>
      </c>
      <c r="ER44" s="11" t="s">
        <v>31</v>
      </c>
      <c r="ES44" s="11" t="s">
        <v>32</v>
      </c>
      <c r="ET44" s="11" t="s">
        <v>33</v>
      </c>
      <c r="EU44" s="11" t="s">
        <v>34</v>
      </c>
      <c r="EV44" s="11" t="s">
        <v>35</v>
      </c>
      <c r="EW44" s="11" t="s">
        <v>36</v>
      </c>
      <c r="EX44" s="11" t="s">
        <v>37</v>
      </c>
      <c r="EY44" s="11" t="s">
        <v>38</v>
      </c>
      <c r="EZ44" s="100"/>
    </row>
    <row r="45" spans="2:156" s="33" customFormat="1" ht="15" customHeight="1">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c r="EW45" s="66"/>
      <c r="EX45" s="66"/>
      <c r="EY45" s="66"/>
      <c r="EZ45" s="66">
        <f>+SUM(EN45:EY45)</f>
        <v>341</v>
      </c>
    </row>
    <row r="46" spans="2:156" s="33" customFormat="1" ht="15" customHeight="1">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c r="EW46" s="66"/>
      <c r="EX46" s="66"/>
      <c r="EY46" s="66"/>
      <c r="EZ46" s="66">
        <f>+SUM(EN46:EY46)</f>
        <v>355</v>
      </c>
    </row>
    <row r="47" spans="2:156" s="33" customFormat="1" ht="15" customHeight="1">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c r="EW47" s="44"/>
      <c r="EX47" s="44"/>
      <c r="EY47" s="44"/>
      <c r="EZ47" s="44">
        <f>+AVERAGE(EN47:EY47)</f>
        <v>1.0429049632538006</v>
      </c>
    </row>
    <row r="48" spans="2:156" s="33" customFormat="1" ht="15" customHeight="1">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c r="EW48" s="66"/>
      <c r="EX48" s="66"/>
      <c r="EY48" s="66"/>
      <c r="EZ48" s="66">
        <f>+SUM(EN48:EY48)</f>
        <v>19687.768932999999</v>
      </c>
    </row>
    <row r="49" spans="2:156" s="33" customFormat="1" ht="15" customHeight="1">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c r="EW49" s="66"/>
      <c r="EX49" s="66"/>
      <c r="EY49" s="66"/>
      <c r="EZ49" s="66">
        <f>+SUM(EN49:EY49)</f>
        <v>19800.826852000002</v>
      </c>
    </row>
    <row r="50" spans="2:156" s="33" customFormat="1" ht="15" customHeight="1">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c r="EW50" s="44"/>
      <c r="EX50" s="44"/>
      <c r="EY50" s="44"/>
      <c r="EZ50" s="44">
        <f>+AVERAGE(EN50:EY50)</f>
        <v>1.0072877583553275</v>
      </c>
    </row>
    <row r="51" spans="2:156" s="33" customFormat="1" ht="15" customHeight="1">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c r="EW51" s="44"/>
      <c r="EX51" s="44"/>
      <c r="EY51" s="44"/>
      <c r="EZ51" s="44">
        <f>+AVERAGE(EN51:EY51)</f>
        <v>1.025096360804564</v>
      </c>
    </row>
    <row r="52" spans="2:156" s="33" customFormat="1" ht="15" customHeight="1">
      <c r="C52" s="65"/>
    </row>
    <row r="53" spans="2:156" s="33" customFormat="1" ht="15" customHeight="1">
      <c r="B53" s="40" t="s">
        <v>110</v>
      </c>
      <c r="C53" s="41"/>
    </row>
    <row r="54" spans="2:156" s="3" customFormat="1" ht="13.9">
      <c r="B54" s="101" t="s">
        <v>12</v>
      </c>
      <c r="C54" s="98">
        <v>2013</v>
      </c>
      <c r="D54" s="98"/>
      <c r="E54" s="98"/>
      <c r="F54" s="98">
        <v>2014</v>
      </c>
      <c r="G54" s="98"/>
      <c r="H54" s="98"/>
      <c r="I54" s="98"/>
      <c r="J54" s="98"/>
      <c r="K54" s="98"/>
      <c r="L54" s="98"/>
      <c r="M54" s="98"/>
      <c r="N54" s="98"/>
      <c r="O54" s="98"/>
      <c r="P54" s="98"/>
      <c r="Q54" s="98"/>
      <c r="R54" s="98">
        <v>2015</v>
      </c>
      <c r="S54" s="98"/>
      <c r="T54" s="98"/>
      <c r="U54" s="98"/>
      <c r="V54" s="98"/>
      <c r="W54" s="98"/>
      <c r="X54" s="98"/>
      <c r="Y54" s="98"/>
      <c r="Z54" s="98"/>
      <c r="AA54" s="98"/>
      <c r="AB54" s="98"/>
      <c r="AC54" s="98"/>
      <c r="AD54" s="98">
        <v>2016</v>
      </c>
      <c r="AE54" s="98"/>
      <c r="AF54" s="98"/>
      <c r="AG54" s="98"/>
      <c r="AH54" s="98"/>
      <c r="AI54" s="98"/>
      <c r="AJ54" s="98"/>
      <c r="AK54" s="98"/>
      <c r="AL54" s="98"/>
      <c r="AM54" s="98"/>
      <c r="AN54" s="98"/>
      <c r="AO54" s="98"/>
      <c r="AP54" s="98">
        <v>2017</v>
      </c>
      <c r="AQ54" s="98"/>
      <c r="AR54" s="98"/>
      <c r="AS54" s="98"/>
      <c r="AT54" s="98"/>
      <c r="AU54" s="98"/>
      <c r="AV54" s="98"/>
      <c r="AW54" s="98"/>
      <c r="AX54" s="98"/>
      <c r="AY54" s="98"/>
      <c r="AZ54" s="98"/>
      <c r="BA54" s="98"/>
      <c r="BB54" s="98">
        <v>2018</v>
      </c>
      <c r="BC54" s="98"/>
      <c r="BD54" s="98"/>
      <c r="BE54" s="98"/>
      <c r="BF54" s="98"/>
      <c r="BG54" s="98"/>
      <c r="BH54" s="98"/>
      <c r="BI54" s="98"/>
      <c r="BJ54" s="98"/>
      <c r="BK54" s="98"/>
      <c r="BL54" s="98"/>
      <c r="BM54" s="98"/>
      <c r="BN54" s="98">
        <v>2019</v>
      </c>
      <c r="BO54" s="98"/>
      <c r="BP54" s="98"/>
      <c r="BQ54" s="98"/>
      <c r="BR54" s="98"/>
      <c r="BS54" s="98"/>
      <c r="BT54" s="98"/>
      <c r="BU54" s="98"/>
      <c r="BV54" s="98"/>
      <c r="BW54" s="98"/>
      <c r="BX54" s="98"/>
      <c r="BY54" s="98"/>
      <c r="BZ54" s="99" t="s">
        <v>20</v>
      </c>
      <c r="CA54" s="98">
        <v>2020</v>
      </c>
      <c r="CB54" s="98"/>
      <c r="CC54" s="98"/>
      <c r="CD54" s="98"/>
      <c r="CE54" s="98"/>
      <c r="CF54" s="98"/>
      <c r="CG54" s="98"/>
      <c r="CH54" s="98"/>
      <c r="CI54" s="98"/>
      <c r="CJ54" s="98"/>
      <c r="CK54" s="98"/>
      <c r="CL54" s="98"/>
      <c r="CM54" s="99" t="s">
        <v>21</v>
      </c>
      <c r="CN54" s="98">
        <v>2021</v>
      </c>
      <c r="CO54" s="98"/>
      <c r="CP54" s="98"/>
      <c r="CQ54" s="98"/>
      <c r="CR54" s="98"/>
      <c r="CS54" s="98"/>
      <c r="CT54" s="98"/>
      <c r="CU54" s="98"/>
      <c r="CV54" s="98"/>
      <c r="CW54" s="98"/>
      <c r="CX54" s="98"/>
      <c r="CY54" s="98"/>
      <c r="CZ54" s="99" t="s">
        <v>22</v>
      </c>
      <c r="DA54" s="98">
        <v>2022</v>
      </c>
      <c r="DB54" s="98"/>
      <c r="DC54" s="98"/>
      <c r="DD54" s="98"/>
      <c r="DE54" s="98"/>
      <c r="DF54" s="98"/>
      <c r="DG54" s="98"/>
      <c r="DH54" s="98"/>
      <c r="DI54" s="98"/>
      <c r="DJ54" s="98"/>
      <c r="DK54" s="98"/>
      <c r="DL54" s="98"/>
      <c r="DM54" s="99" t="s">
        <v>23</v>
      </c>
      <c r="DN54" s="98">
        <v>2023</v>
      </c>
      <c r="DO54" s="98"/>
      <c r="DP54" s="98"/>
      <c r="DQ54" s="98"/>
      <c r="DR54" s="98"/>
      <c r="DS54" s="98"/>
      <c r="DT54" s="98"/>
      <c r="DU54" s="98"/>
      <c r="DV54" s="98"/>
      <c r="DW54" s="98"/>
      <c r="DX54" s="98"/>
      <c r="DY54" s="98"/>
      <c r="DZ54" s="99" t="s">
        <v>24</v>
      </c>
      <c r="EA54" s="98">
        <v>2024</v>
      </c>
      <c r="EB54" s="98"/>
      <c r="EC54" s="98"/>
      <c r="ED54" s="98"/>
      <c r="EE54" s="98"/>
      <c r="EF54" s="98"/>
      <c r="EG54" s="98"/>
      <c r="EH54" s="98"/>
      <c r="EI54" s="98"/>
      <c r="EJ54" s="98"/>
      <c r="EK54" s="98"/>
      <c r="EL54" s="98"/>
      <c r="EM54" s="99" t="s">
        <v>25</v>
      </c>
      <c r="EN54" s="98">
        <v>2025</v>
      </c>
      <c r="EO54" s="98"/>
      <c r="EP54" s="98"/>
      <c r="EQ54" s="98"/>
      <c r="ER54" s="98"/>
      <c r="ES54" s="98"/>
      <c r="ET54" s="98"/>
      <c r="EU54" s="98"/>
      <c r="EV54" s="98"/>
      <c r="EW54" s="98"/>
      <c r="EX54" s="98"/>
      <c r="EY54" s="98"/>
      <c r="EZ54" s="99" t="s">
        <v>26</v>
      </c>
    </row>
    <row r="55" spans="2:156" s="3" customFormat="1" ht="27.6">
      <c r="B55" s="102"/>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0"/>
      <c r="CA55" s="11" t="s">
        <v>27</v>
      </c>
      <c r="CB55" s="11" t="s">
        <v>28</v>
      </c>
      <c r="CC55" s="11" t="s">
        <v>29</v>
      </c>
      <c r="CD55" s="11" t="s">
        <v>30</v>
      </c>
      <c r="CE55" s="11" t="s">
        <v>31</v>
      </c>
      <c r="CF55" s="11" t="s">
        <v>32</v>
      </c>
      <c r="CG55" s="11" t="s">
        <v>33</v>
      </c>
      <c r="CH55" s="11" t="s">
        <v>34</v>
      </c>
      <c r="CI55" s="11" t="s">
        <v>35</v>
      </c>
      <c r="CJ55" s="11" t="s">
        <v>36</v>
      </c>
      <c r="CK55" s="11" t="s">
        <v>37</v>
      </c>
      <c r="CL55" s="11" t="s">
        <v>38</v>
      </c>
      <c r="CM55" s="100"/>
      <c r="CN55" s="11" t="s">
        <v>27</v>
      </c>
      <c r="CO55" s="11" t="s">
        <v>28</v>
      </c>
      <c r="CP55" s="11" t="s">
        <v>29</v>
      </c>
      <c r="CQ55" s="11" t="s">
        <v>30</v>
      </c>
      <c r="CR55" s="11" t="s">
        <v>31</v>
      </c>
      <c r="CS55" s="11" t="s">
        <v>32</v>
      </c>
      <c r="CT55" s="11" t="s">
        <v>33</v>
      </c>
      <c r="CU55" s="11" t="s">
        <v>34</v>
      </c>
      <c r="CV55" s="11" t="s">
        <v>35</v>
      </c>
      <c r="CW55" s="11" t="s">
        <v>36</v>
      </c>
      <c r="CX55" s="11" t="s">
        <v>37</v>
      </c>
      <c r="CY55" s="11" t="s">
        <v>38</v>
      </c>
      <c r="CZ55" s="100"/>
      <c r="DA55" s="11" t="s">
        <v>27</v>
      </c>
      <c r="DB55" s="11" t="s">
        <v>28</v>
      </c>
      <c r="DC55" s="11" t="s">
        <v>29</v>
      </c>
      <c r="DD55" s="11" t="s">
        <v>30</v>
      </c>
      <c r="DE55" s="11" t="s">
        <v>31</v>
      </c>
      <c r="DF55" s="11" t="s">
        <v>32</v>
      </c>
      <c r="DG55" s="11" t="s">
        <v>33</v>
      </c>
      <c r="DH55" s="11" t="s">
        <v>34</v>
      </c>
      <c r="DI55" s="11" t="s">
        <v>35</v>
      </c>
      <c r="DJ55" s="11" t="s">
        <v>36</v>
      </c>
      <c r="DK55" s="11" t="s">
        <v>37</v>
      </c>
      <c r="DL55" s="11" t="s">
        <v>38</v>
      </c>
      <c r="DM55" s="100"/>
      <c r="DN55" s="11" t="s">
        <v>27</v>
      </c>
      <c r="DO55" s="11" t="s">
        <v>28</v>
      </c>
      <c r="DP55" s="11" t="s">
        <v>29</v>
      </c>
      <c r="DQ55" s="11" t="s">
        <v>30</v>
      </c>
      <c r="DR55" s="11" t="s">
        <v>31</v>
      </c>
      <c r="DS55" s="11" t="s">
        <v>32</v>
      </c>
      <c r="DT55" s="11" t="s">
        <v>33</v>
      </c>
      <c r="DU55" s="11" t="s">
        <v>34</v>
      </c>
      <c r="DV55" s="11" t="s">
        <v>35</v>
      </c>
      <c r="DW55" s="11" t="s">
        <v>36</v>
      </c>
      <c r="DX55" s="11" t="s">
        <v>37</v>
      </c>
      <c r="DY55" s="11" t="s">
        <v>38</v>
      </c>
      <c r="DZ55" s="100"/>
      <c r="EA55" s="11" t="s">
        <v>27</v>
      </c>
      <c r="EB55" s="11" t="s">
        <v>28</v>
      </c>
      <c r="EC55" s="11" t="s">
        <v>29</v>
      </c>
      <c r="ED55" s="11" t="s">
        <v>30</v>
      </c>
      <c r="EE55" s="11" t="s">
        <v>31</v>
      </c>
      <c r="EF55" s="11" t="s">
        <v>32</v>
      </c>
      <c r="EG55" s="11" t="s">
        <v>33</v>
      </c>
      <c r="EH55" s="11" t="s">
        <v>34</v>
      </c>
      <c r="EI55" s="11" t="s">
        <v>35</v>
      </c>
      <c r="EJ55" s="11" t="s">
        <v>36</v>
      </c>
      <c r="EK55" s="11" t="s">
        <v>37</v>
      </c>
      <c r="EL55" s="11" t="s">
        <v>38</v>
      </c>
      <c r="EM55" s="100"/>
      <c r="EN55" s="11" t="s">
        <v>27</v>
      </c>
      <c r="EO55" s="11" t="s">
        <v>28</v>
      </c>
      <c r="EP55" s="11" t="s">
        <v>29</v>
      </c>
      <c r="EQ55" s="11" t="s">
        <v>30</v>
      </c>
      <c r="ER55" s="11" t="s">
        <v>31</v>
      </c>
      <c r="ES55" s="11" t="s">
        <v>32</v>
      </c>
      <c r="ET55" s="11" t="s">
        <v>33</v>
      </c>
      <c r="EU55" s="11" t="s">
        <v>34</v>
      </c>
      <c r="EV55" s="11" t="s">
        <v>35</v>
      </c>
      <c r="EW55" s="11" t="s">
        <v>36</v>
      </c>
      <c r="EX55" s="11" t="s">
        <v>37</v>
      </c>
      <c r="EY55" s="11" t="s">
        <v>38</v>
      </c>
      <c r="EZ55" s="100"/>
    </row>
    <row r="56" spans="2:156" s="68" customFormat="1" ht="15" customHeight="1">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v>3823449</v>
      </c>
      <c r="EV56" s="51"/>
      <c r="EW56" s="51"/>
      <c r="EX56" s="51"/>
      <c r="EY56" s="51"/>
      <c r="EZ56" s="66">
        <f t="shared" ref="EZ56:EZ63" si="10">SUM(EN56:EY56)</f>
        <v>30829969</v>
      </c>
    </row>
    <row r="57" spans="2:156" s="68" customFormat="1" ht="21" customHeight="1">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c r="EW57" s="51"/>
      <c r="EX57" s="93"/>
      <c r="EY57" s="52"/>
      <c r="EZ57" s="66">
        <f t="shared" si="10"/>
        <v>193301212.89999998</v>
      </c>
    </row>
    <row r="58" spans="2:156" s="33" customFormat="1" ht="21.75" customHeight="1">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v>22</v>
      </c>
      <c r="EV58" s="51"/>
      <c r="EW58" s="51"/>
      <c r="EX58" s="51"/>
      <c r="EY58" s="51"/>
      <c r="EZ58" s="66">
        <f t="shared" si="10"/>
        <v>183</v>
      </c>
    </row>
    <row r="59" spans="2:156" s="33" customFormat="1" ht="15" customHeight="1">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c r="EW59" s="51"/>
      <c r="EX59" s="51"/>
      <c r="EY59" s="51"/>
      <c r="EZ59" s="66">
        <f t="shared" si="10"/>
        <v>129118913.93199998</v>
      </c>
    </row>
    <row r="60" spans="2:156" s="33" customFormat="1" ht="13.9">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v>22</v>
      </c>
      <c r="EV60" s="51"/>
      <c r="EW60" s="51"/>
      <c r="EX60" s="51"/>
      <c r="EY60" s="51"/>
      <c r="EZ60" s="66">
        <f t="shared" si="10"/>
        <v>183</v>
      </c>
    </row>
    <row r="61" spans="2:156" s="33" customFormat="1" ht="15" customHeight="1">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c r="EW61" s="51"/>
      <c r="EX61" s="51"/>
      <c r="EY61" s="51"/>
      <c r="EZ61" s="66">
        <f t="shared" si="10"/>
        <v>64101331.57</v>
      </c>
    </row>
    <row r="62" spans="2:156" s="33" customFormat="1" ht="15" customHeight="1">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v>44</v>
      </c>
      <c r="EV62" s="51"/>
      <c r="EW62" s="51"/>
      <c r="EX62" s="51"/>
      <c r="EY62" s="51"/>
      <c r="EZ62" s="66">
        <f t="shared" si="10"/>
        <v>366</v>
      </c>
    </row>
    <row r="63" spans="2:156" s="33" customFormat="1" ht="15" customHeight="1">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v>24226081.459999997</v>
      </c>
      <c r="EV63" s="51"/>
      <c r="EW63" s="51"/>
      <c r="EX63" s="51"/>
      <c r="EY63" s="51"/>
      <c r="EZ63" s="66">
        <f t="shared" si="10"/>
        <v>193245219.002</v>
      </c>
    </row>
    <row r="64" spans="2:156" s="33" customFormat="1" ht="15" customHeight="1">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6" s="33" customFormat="1" ht="15" customHeight="1">
      <c r="B65" s="70" t="s">
        <v>120</v>
      </c>
      <c r="C65" s="41"/>
    </row>
    <row r="66" spans="2:156" s="3" customFormat="1" ht="13.9">
      <c r="B66" s="101" t="s">
        <v>12</v>
      </c>
      <c r="C66" s="98">
        <v>2013</v>
      </c>
      <c r="D66" s="98"/>
      <c r="E66" s="98"/>
      <c r="F66" s="98">
        <v>2014</v>
      </c>
      <c r="G66" s="98"/>
      <c r="H66" s="98"/>
      <c r="I66" s="98"/>
      <c r="J66" s="98"/>
      <c r="K66" s="98"/>
      <c r="L66" s="98"/>
      <c r="M66" s="98"/>
      <c r="N66" s="98"/>
      <c r="O66" s="98"/>
      <c r="P66" s="98"/>
      <c r="Q66" s="98"/>
      <c r="R66" s="98">
        <v>2015</v>
      </c>
      <c r="S66" s="98"/>
      <c r="T66" s="98"/>
      <c r="U66" s="98"/>
      <c r="V66" s="98"/>
      <c r="W66" s="98"/>
      <c r="X66" s="98"/>
      <c r="Y66" s="98"/>
      <c r="Z66" s="98"/>
      <c r="AA66" s="98"/>
      <c r="AB66" s="98"/>
      <c r="AC66" s="98"/>
      <c r="AD66" s="98">
        <v>2016</v>
      </c>
      <c r="AE66" s="98"/>
      <c r="AF66" s="98"/>
      <c r="AG66" s="98"/>
      <c r="AH66" s="98"/>
      <c r="AI66" s="98"/>
      <c r="AJ66" s="98"/>
      <c r="AK66" s="98"/>
      <c r="AL66" s="98"/>
      <c r="AM66" s="98"/>
      <c r="AN66" s="98"/>
      <c r="AO66" s="98"/>
      <c r="AP66" s="98">
        <v>2017</v>
      </c>
      <c r="AQ66" s="98"/>
      <c r="AR66" s="98"/>
      <c r="AS66" s="98"/>
      <c r="AT66" s="98"/>
      <c r="AU66" s="98"/>
      <c r="AV66" s="98"/>
      <c r="AW66" s="98"/>
      <c r="AX66" s="98"/>
      <c r="AY66" s="98"/>
      <c r="AZ66" s="98"/>
      <c r="BA66" s="98"/>
      <c r="BB66" s="98">
        <v>2018</v>
      </c>
      <c r="BC66" s="98"/>
      <c r="BD66" s="98"/>
      <c r="BE66" s="98"/>
      <c r="BF66" s="98"/>
      <c r="BG66" s="98"/>
      <c r="BH66" s="98"/>
      <c r="BI66" s="98"/>
      <c r="BJ66" s="98"/>
      <c r="BK66" s="98"/>
      <c r="BL66" s="98"/>
      <c r="BM66" s="98"/>
      <c r="BN66" s="98">
        <v>2019</v>
      </c>
      <c r="BO66" s="98"/>
      <c r="BP66" s="98"/>
      <c r="BQ66" s="98"/>
      <c r="BR66" s="98"/>
      <c r="BS66" s="98"/>
      <c r="BT66" s="98"/>
      <c r="BU66" s="98"/>
      <c r="BV66" s="98"/>
      <c r="BW66" s="98"/>
      <c r="BX66" s="98"/>
      <c r="BY66" s="98"/>
      <c r="BZ66" s="99" t="s">
        <v>20</v>
      </c>
      <c r="CA66" s="98">
        <v>2020</v>
      </c>
      <c r="CB66" s="98"/>
      <c r="CC66" s="98"/>
      <c r="CD66" s="98"/>
      <c r="CE66" s="98"/>
      <c r="CF66" s="98"/>
      <c r="CG66" s="98"/>
      <c r="CH66" s="98"/>
      <c r="CI66" s="98"/>
      <c r="CJ66" s="98"/>
      <c r="CK66" s="98"/>
      <c r="CL66" s="98"/>
      <c r="CM66" s="99" t="s">
        <v>21</v>
      </c>
      <c r="CN66" s="98">
        <v>2021</v>
      </c>
      <c r="CO66" s="98"/>
      <c r="CP66" s="98"/>
      <c r="CQ66" s="98"/>
      <c r="CR66" s="98"/>
      <c r="CS66" s="98"/>
      <c r="CT66" s="98"/>
      <c r="CU66" s="98"/>
      <c r="CV66" s="98"/>
      <c r="CW66" s="98"/>
      <c r="CX66" s="98"/>
      <c r="CY66" s="98"/>
      <c r="CZ66" s="99" t="s">
        <v>22</v>
      </c>
      <c r="DA66" s="98">
        <v>2022</v>
      </c>
      <c r="DB66" s="98"/>
      <c r="DC66" s="98"/>
      <c r="DD66" s="98"/>
      <c r="DE66" s="98"/>
      <c r="DF66" s="98"/>
      <c r="DG66" s="98"/>
      <c r="DH66" s="98"/>
      <c r="DI66" s="98"/>
      <c r="DJ66" s="98"/>
      <c r="DK66" s="98"/>
      <c r="DL66" s="98"/>
      <c r="DM66" s="99" t="s">
        <v>23</v>
      </c>
      <c r="DN66" s="98">
        <v>2023</v>
      </c>
      <c r="DO66" s="98"/>
      <c r="DP66" s="98"/>
      <c r="DQ66" s="98"/>
      <c r="DR66" s="98"/>
      <c r="DS66" s="98"/>
      <c r="DT66" s="98"/>
      <c r="DU66" s="98"/>
      <c r="DV66" s="98"/>
      <c r="DW66" s="98"/>
      <c r="DX66" s="98"/>
      <c r="DY66" s="98"/>
      <c r="DZ66" s="99" t="s">
        <v>24</v>
      </c>
      <c r="EA66" s="98">
        <v>2024</v>
      </c>
      <c r="EB66" s="98"/>
      <c r="EC66" s="98"/>
      <c r="ED66" s="98"/>
      <c r="EE66" s="98"/>
      <c r="EF66" s="98"/>
      <c r="EG66" s="98"/>
      <c r="EH66" s="98"/>
      <c r="EI66" s="98"/>
      <c r="EJ66" s="98"/>
      <c r="EK66" s="98"/>
      <c r="EL66" s="98"/>
      <c r="EM66" s="99" t="s">
        <v>25</v>
      </c>
      <c r="EN66" s="98">
        <v>2025</v>
      </c>
      <c r="EO66" s="98"/>
      <c r="EP66" s="98"/>
      <c r="EQ66" s="98"/>
      <c r="ER66" s="98"/>
      <c r="ES66" s="98"/>
      <c r="ET66" s="98"/>
      <c r="EU66" s="98"/>
      <c r="EV66" s="98"/>
      <c r="EW66" s="98"/>
      <c r="EX66" s="98"/>
      <c r="EY66" s="98"/>
      <c r="EZ66" s="99" t="s">
        <v>26</v>
      </c>
    </row>
    <row r="67" spans="2:156" s="3" customFormat="1" ht="27.6">
      <c r="B67" s="102"/>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0"/>
      <c r="CA67" s="11" t="s">
        <v>27</v>
      </c>
      <c r="CB67" s="11" t="s">
        <v>28</v>
      </c>
      <c r="CC67" s="11" t="s">
        <v>29</v>
      </c>
      <c r="CD67" s="11" t="s">
        <v>30</v>
      </c>
      <c r="CE67" s="11" t="s">
        <v>31</v>
      </c>
      <c r="CF67" s="11" t="s">
        <v>32</v>
      </c>
      <c r="CG67" s="11" t="s">
        <v>33</v>
      </c>
      <c r="CH67" s="11" t="s">
        <v>34</v>
      </c>
      <c r="CI67" s="11" t="s">
        <v>35</v>
      </c>
      <c r="CJ67" s="11" t="s">
        <v>36</v>
      </c>
      <c r="CK67" s="11" t="s">
        <v>37</v>
      </c>
      <c r="CL67" s="11" t="s">
        <v>38</v>
      </c>
      <c r="CM67" s="100"/>
      <c r="CN67" s="11" t="s">
        <v>27</v>
      </c>
      <c r="CO67" s="11" t="s">
        <v>28</v>
      </c>
      <c r="CP67" s="11" t="s">
        <v>29</v>
      </c>
      <c r="CQ67" s="11" t="s">
        <v>30</v>
      </c>
      <c r="CR67" s="11" t="s">
        <v>31</v>
      </c>
      <c r="CS67" s="11" t="s">
        <v>32</v>
      </c>
      <c r="CT67" s="11" t="s">
        <v>33</v>
      </c>
      <c r="CU67" s="11" t="s">
        <v>34</v>
      </c>
      <c r="CV67" s="11" t="s">
        <v>35</v>
      </c>
      <c r="CW67" s="11" t="s">
        <v>36</v>
      </c>
      <c r="CX67" s="11" t="s">
        <v>37</v>
      </c>
      <c r="CY67" s="11" t="s">
        <v>38</v>
      </c>
      <c r="CZ67" s="100"/>
      <c r="DA67" s="11" t="s">
        <v>27</v>
      </c>
      <c r="DB67" s="11" t="s">
        <v>28</v>
      </c>
      <c r="DC67" s="11" t="s">
        <v>29</v>
      </c>
      <c r="DD67" s="11" t="s">
        <v>30</v>
      </c>
      <c r="DE67" s="11" t="s">
        <v>31</v>
      </c>
      <c r="DF67" s="11" t="s">
        <v>32</v>
      </c>
      <c r="DG67" s="11" t="s">
        <v>33</v>
      </c>
      <c r="DH67" s="11" t="s">
        <v>34</v>
      </c>
      <c r="DI67" s="11" t="s">
        <v>35</v>
      </c>
      <c r="DJ67" s="11" t="s">
        <v>36</v>
      </c>
      <c r="DK67" s="11" t="s">
        <v>37</v>
      </c>
      <c r="DL67" s="11" t="s">
        <v>38</v>
      </c>
      <c r="DM67" s="100"/>
      <c r="DN67" s="11" t="s">
        <v>27</v>
      </c>
      <c r="DO67" s="11" t="s">
        <v>28</v>
      </c>
      <c r="DP67" s="11" t="s">
        <v>29</v>
      </c>
      <c r="DQ67" s="11" t="s">
        <v>30</v>
      </c>
      <c r="DR67" s="11" t="s">
        <v>31</v>
      </c>
      <c r="DS67" s="11" t="s">
        <v>32</v>
      </c>
      <c r="DT67" s="11" t="s">
        <v>33</v>
      </c>
      <c r="DU67" s="11" t="s">
        <v>34</v>
      </c>
      <c r="DV67" s="11" t="s">
        <v>35</v>
      </c>
      <c r="DW67" s="11" t="s">
        <v>36</v>
      </c>
      <c r="DX67" s="11" t="s">
        <v>37</v>
      </c>
      <c r="DY67" s="11" t="s">
        <v>38</v>
      </c>
      <c r="DZ67" s="100"/>
      <c r="EA67" s="11" t="s">
        <v>27</v>
      </c>
      <c r="EB67" s="11" t="s">
        <v>28</v>
      </c>
      <c r="EC67" s="11" t="s">
        <v>29</v>
      </c>
      <c r="ED67" s="11" t="s">
        <v>30</v>
      </c>
      <c r="EE67" s="11" t="s">
        <v>31</v>
      </c>
      <c r="EF67" s="11" t="s">
        <v>32</v>
      </c>
      <c r="EG67" s="11" t="s">
        <v>33</v>
      </c>
      <c r="EH67" s="11" t="s">
        <v>34</v>
      </c>
      <c r="EI67" s="11" t="s">
        <v>35</v>
      </c>
      <c r="EJ67" s="11" t="s">
        <v>36</v>
      </c>
      <c r="EK67" s="11" t="s">
        <v>37</v>
      </c>
      <c r="EL67" s="11" t="s">
        <v>38</v>
      </c>
      <c r="EM67" s="100"/>
      <c r="EN67" s="11" t="s">
        <v>27</v>
      </c>
      <c r="EO67" s="11" t="s">
        <v>28</v>
      </c>
      <c r="EP67" s="11" t="s">
        <v>29</v>
      </c>
      <c r="EQ67" s="11" t="s">
        <v>30</v>
      </c>
      <c r="ER67" s="11" t="s">
        <v>31</v>
      </c>
      <c r="ES67" s="11" t="s">
        <v>32</v>
      </c>
      <c r="ET67" s="11" t="s">
        <v>33</v>
      </c>
      <c r="EU67" s="11" t="s">
        <v>34</v>
      </c>
      <c r="EV67" s="11" t="s">
        <v>35</v>
      </c>
      <c r="EW67" s="11" t="s">
        <v>36</v>
      </c>
      <c r="EX67" s="11" t="s">
        <v>37</v>
      </c>
      <c r="EY67" s="11" t="s">
        <v>38</v>
      </c>
      <c r="EZ67" s="100"/>
    </row>
    <row r="68" spans="2:156" s="33" customFormat="1" ht="15" customHeight="1">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v>477890</v>
      </c>
      <c r="EV68" s="51"/>
      <c r="EW68" s="51"/>
      <c r="EX68" s="51"/>
      <c r="EY68" s="51"/>
      <c r="EZ68" s="66">
        <f>SUM(EN68:EY68)</f>
        <v>3774996.4377966104</v>
      </c>
    </row>
    <row r="69" spans="2:156" s="33" customFormat="1" ht="15" customHeight="1">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v>0</v>
      </c>
      <c r="EV69" s="51"/>
      <c r="EW69" s="51"/>
      <c r="EX69" s="51"/>
      <c r="EY69" s="51"/>
      <c r="EZ69" s="66">
        <f>SUM(EN69:EY69)</f>
        <v>782746.87</v>
      </c>
    </row>
    <row r="70" spans="2:156" s="33" customFormat="1" ht="15" customHeight="1">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v>0</v>
      </c>
      <c r="EV70" s="51"/>
      <c r="EW70" s="51"/>
      <c r="EX70" s="51"/>
      <c r="EY70" s="51"/>
      <c r="EZ70" s="66">
        <f>SUM(EN70:EY70)</f>
        <v>1200456.3399999999</v>
      </c>
    </row>
    <row r="71" spans="2:156" s="33" customFormat="1" ht="15" customHeight="1">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v>92011.41</v>
      </c>
      <c r="EV71" s="51"/>
      <c r="EW71" s="51"/>
      <c r="EX71" s="51"/>
      <c r="EY71" s="51"/>
      <c r="EZ71" s="66">
        <f>SUM(EN71:EY71)</f>
        <v>100838.20000000001</v>
      </c>
    </row>
    <row r="72" spans="2:156" s="33" customFormat="1" ht="15" customHeight="1">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6" s="33" customFormat="1" ht="15" customHeight="1">
      <c r="B73" s="70" t="s">
        <v>126</v>
      </c>
      <c r="C73" s="41"/>
    </row>
    <row r="74" spans="2:156" s="3" customFormat="1" ht="13.9">
      <c r="B74" s="101" t="s">
        <v>12</v>
      </c>
      <c r="C74" s="98">
        <v>2013</v>
      </c>
      <c r="D74" s="98"/>
      <c r="E74" s="98"/>
      <c r="F74" s="98">
        <v>2014</v>
      </c>
      <c r="G74" s="98"/>
      <c r="H74" s="98"/>
      <c r="I74" s="98"/>
      <c r="J74" s="98"/>
      <c r="K74" s="98"/>
      <c r="L74" s="98"/>
      <c r="M74" s="98"/>
      <c r="N74" s="98"/>
      <c r="O74" s="98"/>
      <c r="P74" s="98"/>
      <c r="Q74" s="98"/>
      <c r="R74" s="98">
        <v>2015</v>
      </c>
      <c r="S74" s="98"/>
      <c r="T74" s="98"/>
      <c r="U74" s="98"/>
      <c r="V74" s="98"/>
      <c r="W74" s="98"/>
      <c r="X74" s="98"/>
      <c r="Y74" s="98"/>
      <c r="Z74" s="98"/>
      <c r="AA74" s="98"/>
      <c r="AB74" s="98"/>
      <c r="AC74" s="98"/>
      <c r="AD74" s="98">
        <v>2016</v>
      </c>
      <c r="AE74" s="98"/>
      <c r="AF74" s="98"/>
      <c r="AG74" s="98"/>
      <c r="AH74" s="98"/>
      <c r="AI74" s="98"/>
      <c r="AJ74" s="98"/>
      <c r="AK74" s="98"/>
      <c r="AL74" s="98"/>
      <c r="AM74" s="98"/>
      <c r="AN74" s="98"/>
      <c r="AO74" s="98"/>
      <c r="AP74" s="98">
        <v>2017</v>
      </c>
      <c r="AQ74" s="98"/>
      <c r="AR74" s="98"/>
      <c r="AS74" s="98"/>
      <c r="AT74" s="98"/>
      <c r="AU74" s="98"/>
      <c r="AV74" s="98"/>
      <c r="AW74" s="98"/>
      <c r="AX74" s="98"/>
      <c r="AY74" s="98"/>
      <c r="AZ74" s="98"/>
      <c r="BA74" s="98"/>
      <c r="BB74" s="98">
        <v>2018</v>
      </c>
      <c r="BC74" s="98"/>
      <c r="BD74" s="98"/>
      <c r="BE74" s="98"/>
      <c r="BF74" s="98"/>
      <c r="BG74" s="98"/>
      <c r="BH74" s="98"/>
      <c r="BI74" s="98"/>
      <c r="BJ74" s="98"/>
      <c r="BK74" s="98"/>
      <c r="BL74" s="98"/>
      <c r="BM74" s="98"/>
      <c r="BN74" s="98">
        <v>2019</v>
      </c>
      <c r="BO74" s="98"/>
      <c r="BP74" s="98"/>
      <c r="BQ74" s="98"/>
      <c r="BR74" s="98"/>
      <c r="BS74" s="98"/>
      <c r="BT74" s="98"/>
      <c r="BU74" s="98"/>
      <c r="BV74" s="98"/>
      <c r="BW74" s="98"/>
      <c r="BX74" s="98"/>
      <c r="BY74" s="98"/>
      <c r="BZ74" s="99" t="s">
        <v>20</v>
      </c>
      <c r="CA74" s="98">
        <v>2020</v>
      </c>
      <c r="CB74" s="98"/>
      <c r="CC74" s="98"/>
      <c r="CD74" s="98"/>
      <c r="CE74" s="98"/>
      <c r="CF74" s="98"/>
      <c r="CG74" s="98"/>
      <c r="CH74" s="98"/>
      <c r="CI74" s="98"/>
      <c r="CJ74" s="98"/>
      <c r="CK74" s="98"/>
      <c r="CL74" s="98"/>
      <c r="CM74" s="99" t="s">
        <v>21</v>
      </c>
      <c r="CN74" s="98">
        <v>2021</v>
      </c>
      <c r="CO74" s="98"/>
      <c r="CP74" s="98"/>
      <c r="CQ74" s="98"/>
      <c r="CR74" s="98"/>
      <c r="CS74" s="98"/>
      <c r="CT74" s="98"/>
      <c r="CU74" s="98"/>
      <c r="CV74" s="98"/>
      <c r="CW74" s="98"/>
      <c r="CX74" s="98"/>
      <c r="CY74" s="98"/>
      <c r="CZ74" s="99" t="s">
        <v>22</v>
      </c>
      <c r="DA74" s="98">
        <v>2022</v>
      </c>
      <c r="DB74" s="98"/>
      <c r="DC74" s="98"/>
      <c r="DD74" s="98"/>
      <c r="DE74" s="98"/>
      <c r="DF74" s="98"/>
      <c r="DG74" s="98"/>
      <c r="DH74" s="98"/>
      <c r="DI74" s="98"/>
      <c r="DJ74" s="98"/>
      <c r="DK74" s="98"/>
      <c r="DL74" s="98"/>
      <c r="DM74" s="99" t="s">
        <v>23</v>
      </c>
      <c r="DN74" s="98">
        <v>2023</v>
      </c>
      <c r="DO74" s="98"/>
      <c r="DP74" s="98"/>
      <c r="DQ74" s="98"/>
      <c r="DR74" s="98"/>
      <c r="DS74" s="98"/>
      <c r="DT74" s="98"/>
      <c r="DU74" s="98"/>
      <c r="DV74" s="98"/>
      <c r="DW74" s="98"/>
      <c r="DX74" s="98"/>
      <c r="DY74" s="98"/>
      <c r="DZ74" s="99" t="s">
        <v>24</v>
      </c>
      <c r="EA74" s="98">
        <v>2024</v>
      </c>
      <c r="EB74" s="98"/>
      <c r="EC74" s="98"/>
      <c r="ED74" s="98"/>
      <c r="EE74" s="98"/>
      <c r="EF74" s="98"/>
      <c r="EG74" s="98"/>
      <c r="EH74" s="98"/>
      <c r="EI74" s="98"/>
      <c r="EJ74" s="98"/>
      <c r="EK74" s="98"/>
      <c r="EL74" s="98"/>
      <c r="EM74" s="99" t="s">
        <v>25</v>
      </c>
      <c r="EN74" s="98">
        <v>2025</v>
      </c>
      <c r="EO74" s="98"/>
      <c r="EP74" s="98"/>
      <c r="EQ74" s="98"/>
      <c r="ER74" s="98"/>
      <c r="ES74" s="98"/>
      <c r="ET74" s="98"/>
      <c r="EU74" s="98"/>
      <c r="EV74" s="98"/>
      <c r="EW74" s="98"/>
      <c r="EX74" s="98"/>
      <c r="EY74" s="98"/>
      <c r="EZ74" s="99" t="s">
        <v>26</v>
      </c>
    </row>
    <row r="75" spans="2:156" s="3" customFormat="1" ht="27.6">
      <c r="B75" s="102"/>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0"/>
      <c r="CA75" s="11" t="s">
        <v>27</v>
      </c>
      <c r="CB75" s="11" t="s">
        <v>28</v>
      </c>
      <c r="CC75" s="11" t="s">
        <v>29</v>
      </c>
      <c r="CD75" s="11" t="s">
        <v>30</v>
      </c>
      <c r="CE75" s="11" t="s">
        <v>31</v>
      </c>
      <c r="CF75" s="11" t="s">
        <v>32</v>
      </c>
      <c r="CG75" s="11" t="s">
        <v>33</v>
      </c>
      <c r="CH75" s="11" t="s">
        <v>34</v>
      </c>
      <c r="CI75" s="11" t="s">
        <v>35</v>
      </c>
      <c r="CJ75" s="11" t="s">
        <v>36</v>
      </c>
      <c r="CK75" s="11" t="s">
        <v>37</v>
      </c>
      <c r="CL75" s="11" t="s">
        <v>38</v>
      </c>
      <c r="CM75" s="100"/>
      <c r="CN75" s="11" t="s">
        <v>27</v>
      </c>
      <c r="CO75" s="11" t="s">
        <v>28</v>
      </c>
      <c r="CP75" s="11" t="s">
        <v>29</v>
      </c>
      <c r="CQ75" s="11" t="s">
        <v>30</v>
      </c>
      <c r="CR75" s="11" t="s">
        <v>31</v>
      </c>
      <c r="CS75" s="11" t="s">
        <v>32</v>
      </c>
      <c r="CT75" s="11" t="s">
        <v>33</v>
      </c>
      <c r="CU75" s="11" t="s">
        <v>34</v>
      </c>
      <c r="CV75" s="11" t="s">
        <v>35</v>
      </c>
      <c r="CW75" s="11" t="s">
        <v>36</v>
      </c>
      <c r="CX75" s="11" t="s">
        <v>37</v>
      </c>
      <c r="CY75" s="11" t="s">
        <v>38</v>
      </c>
      <c r="CZ75" s="100"/>
      <c r="DA75" s="11" t="s">
        <v>27</v>
      </c>
      <c r="DB75" s="11" t="s">
        <v>28</v>
      </c>
      <c r="DC75" s="11" t="s">
        <v>29</v>
      </c>
      <c r="DD75" s="11" t="s">
        <v>30</v>
      </c>
      <c r="DE75" s="11" t="s">
        <v>31</v>
      </c>
      <c r="DF75" s="11" t="s">
        <v>32</v>
      </c>
      <c r="DG75" s="11" t="s">
        <v>33</v>
      </c>
      <c r="DH75" s="11" t="s">
        <v>34</v>
      </c>
      <c r="DI75" s="11" t="s">
        <v>35</v>
      </c>
      <c r="DJ75" s="11" t="s">
        <v>36</v>
      </c>
      <c r="DK75" s="11" t="s">
        <v>37</v>
      </c>
      <c r="DL75" s="11" t="s">
        <v>38</v>
      </c>
      <c r="DM75" s="100"/>
      <c r="DN75" s="11" t="s">
        <v>27</v>
      </c>
      <c r="DO75" s="11" t="s">
        <v>28</v>
      </c>
      <c r="DP75" s="11" t="s">
        <v>29</v>
      </c>
      <c r="DQ75" s="11" t="s">
        <v>30</v>
      </c>
      <c r="DR75" s="11" t="s">
        <v>31</v>
      </c>
      <c r="DS75" s="11" t="s">
        <v>32</v>
      </c>
      <c r="DT75" s="11" t="s">
        <v>33</v>
      </c>
      <c r="DU75" s="11" t="s">
        <v>34</v>
      </c>
      <c r="DV75" s="11" t="s">
        <v>35</v>
      </c>
      <c r="DW75" s="11" t="s">
        <v>36</v>
      </c>
      <c r="DX75" s="11" t="s">
        <v>37</v>
      </c>
      <c r="DY75" s="11" t="s">
        <v>38</v>
      </c>
      <c r="DZ75" s="100"/>
      <c r="EA75" s="11" t="s">
        <v>27</v>
      </c>
      <c r="EB75" s="11" t="s">
        <v>28</v>
      </c>
      <c r="EC75" s="11" t="s">
        <v>29</v>
      </c>
      <c r="ED75" s="11" t="s">
        <v>30</v>
      </c>
      <c r="EE75" s="11" t="s">
        <v>31</v>
      </c>
      <c r="EF75" s="11" t="s">
        <v>32</v>
      </c>
      <c r="EG75" s="11" t="s">
        <v>33</v>
      </c>
      <c r="EH75" s="11" t="s">
        <v>34</v>
      </c>
      <c r="EI75" s="11" t="s">
        <v>35</v>
      </c>
      <c r="EJ75" s="11" t="s">
        <v>36</v>
      </c>
      <c r="EK75" s="11" t="s">
        <v>37</v>
      </c>
      <c r="EL75" s="11" t="s">
        <v>38</v>
      </c>
      <c r="EM75" s="100"/>
      <c r="EN75" s="11" t="s">
        <v>27</v>
      </c>
      <c r="EO75" s="11" t="s">
        <v>28</v>
      </c>
      <c r="EP75" s="11" t="s">
        <v>29</v>
      </c>
      <c r="EQ75" s="11" t="s">
        <v>30</v>
      </c>
      <c r="ER75" s="11" t="s">
        <v>31</v>
      </c>
      <c r="ES75" s="11" t="s">
        <v>32</v>
      </c>
      <c r="ET75" s="11" t="s">
        <v>33</v>
      </c>
      <c r="EU75" s="11" t="s">
        <v>34</v>
      </c>
      <c r="EV75" s="11" t="s">
        <v>35</v>
      </c>
      <c r="EW75" s="11" t="s">
        <v>36</v>
      </c>
      <c r="EX75" s="11" t="s">
        <v>37</v>
      </c>
      <c r="EY75" s="11" t="s">
        <v>38</v>
      </c>
      <c r="EZ75" s="100"/>
    </row>
    <row r="76" spans="2:156" s="74" customFormat="1" ht="15" customHeight="1">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16606.579999999998</v>
      </c>
      <c r="EV76" s="73">
        <f t="shared" si="28"/>
        <v>0</v>
      </c>
      <c r="EW76" s="73">
        <f t="shared" si="28"/>
        <v>0</v>
      </c>
      <c r="EX76" s="73">
        <f t="shared" si="28"/>
        <v>0</v>
      </c>
      <c r="EY76" s="73">
        <f t="shared" si="28"/>
        <v>0</v>
      </c>
      <c r="EZ76" s="73">
        <f>+SUM(EZ77:EZ102)</f>
        <v>131755.25599999999</v>
      </c>
    </row>
    <row r="77" spans="2:156" s="33" customFormat="1" ht="15" customHeight="1">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v>1121.991</v>
      </c>
      <c r="EV77" s="36"/>
      <c r="EW77" s="36"/>
      <c r="EX77" s="36"/>
      <c r="EY77" s="36"/>
      <c r="EZ77" s="66">
        <f>SUM(EN77:EY77)</f>
        <v>8848.8119999999999</v>
      </c>
    </row>
    <row r="78" spans="2:156" s="33" customFormat="1" ht="15" customHeight="1">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v>324.35500000000002</v>
      </c>
      <c r="EV78" s="36"/>
      <c r="EW78" s="36"/>
      <c r="EX78" s="36"/>
      <c r="EY78" s="36"/>
      <c r="EZ78" s="66">
        <f t="shared" ref="EZ78:EZ102" si="34">SUM(EN78:EY78)</f>
        <v>2500.7660000000001</v>
      </c>
    </row>
    <row r="79" spans="2:156" s="33" customFormat="1" ht="15" customHeight="1">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v>348.00099999999998</v>
      </c>
      <c r="EV79" s="36"/>
      <c r="EW79" s="36"/>
      <c r="EX79" s="36"/>
      <c r="EY79" s="36"/>
      <c r="EZ79" s="66">
        <f t="shared" si="34"/>
        <v>2735.4309999999996</v>
      </c>
    </row>
    <row r="80" spans="2:156" s="33" customFormat="1" ht="15" customHeight="1">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v>588.68499999999995</v>
      </c>
      <c r="EV80" s="36"/>
      <c r="EW80" s="36"/>
      <c r="EX80" s="36"/>
      <c r="EY80" s="36"/>
      <c r="EZ80" s="66">
        <f t="shared" si="34"/>
        <v>4704.3340000000007</v>
      </c>
    </row>
    <row r="81" spans="2:156" s="33" customFormat="1" ht="15" customHeight="1">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v>546.9</v>
      </c>
      <c r="EV81" s="36"/>
      <c r="EW81" s="36"/>
      <c r="EX81" s="36"/>
      <c r="EY81" s="36"/>
      <c r="EZ81" s="66">
        <f t="shared" si="34"/>
        <v>4238.1099999999997</v>
      </c>
    </row>
    <row r="82" spans="2:156" s="33" customFormat="1" ht="15" customHeight="1">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v>449.02800000000002</v>
      </c>
      <c r="EV82" s="36"/>
      <c r="EW82" s="36"/>
      <c r="EX82" s="36"/>
      <c r="EY82" s="36"/>
      <c r="EZ82" s="66">
        <f t="shared" si="34"/>
        <v>3652.9690000000001</v>
      </c>
    </row>
    <row r="83" spans="2:156" s="33" customFormat="1" ht="15" customHeight="1">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v>652.70899999999995</v>
      </c>
      <c r="EV83" s="36"/>
      <c r="EW83" s="36"/>
      <c r="EX83" s="36"/>
      <c r="EY83" s="36"/>
      <c r="EZ83" s="66">
        <f t="shared" si="34"/>
        <v>5152.0810000000001</v>
      </c>
    </row>
    <row r="84" spans="2:156" s="33" customFormat="1" ht="15" customHeight="1">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v>312.52300000000002</v>
      </c>
      <c r="EV84" s="36"/>
      <c r="EW84" s="36"/>
      <c r="EX84" s="36"/>
      <c r="EY84" s="36"/>
      <c r="EZ84" s="66">
        <f t="shared" si="34"/>
        <v>2465.3540000000003</v>
      </c>
    </row>
    <row r="85" spans="2:156" s="33" customFormat="1" ht="15" customHeight="1">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v>340.37200000000001</v>
      </c>
      <c r="EV85" s="36"/>
      <c r="EW85" s="36"/>
      <c r="EX85" s="36"/>
      <c r="EY85" s="36"/>
      <c r="EZ85" s="66">
        <f t="shared" si="34"/>
        <v>2743.7569999999996</v>
      </c>
    </row>
    <row r="86" spans="2:156" s="33" customFormat="1" ht="15" customHeight="1">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v>629.31600000000003</v>
      </c>
      <c r="EV86" s="36"/>
      <c r="EW86" s="36"/>
      <c r="EX86" s="36"/>
      <c r="EY86" s="36"/>
      <c r="EZ86" s="66">
        <f t="shared" si="34"/>
        <v>4979.0709999999999</v>
      </c>
    </row>
    <row r="87" spans="2:156" s="33" customFormat="1" ht="15" customHeight="1">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v>890.76400000000001</v>
      </c>
      <c r="EV87" s="36"/>
      <c r="EW87" s="36"/>
      <c r="EX87" s="36"/>
      <c r="EY87" s="36"/>
      <c r="EZ87" s="66">
        <f t="shared" si="34"/>
        <v>7124.3069999999998</v>
      </c>
    </row>
    <row r="88" spans="2:156" s="33" customFormat="1" ht="15" customHeight="1">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v>341.904</v>
      </c>
      <c r="EV88" s="36"/>
      <c r="EW88" s="36"/>
      <c r="EX88" s="36"/>
      <c r="EY88" s="36"/>
      <c r="EZ88" s="66">
        <f t="shared" si="34"/>
        <v>2727.6730000000002</v>
      </c>
    </row>
    <row r="89" spans="2:156" s="33" customFormat="1" ht="15" customHeight="1">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v>1427.021</v>
      </c>
      <c r="EV89" s="36"/>
      <c r="EW89" s="36"/>
      <c r="EX89" s="36"/>
      <c r="EY89" s="36"/>
      <c r="EZ89" s="66">
        <f t="shared" si="34"/>
        <v>11247.581999999999</v>
      </c>
    </row>
    <row r="90" spans="2:156" s="33" customFormat="1" ht="15" customHeight="1">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v>565.59199999999998</v>
      </c>
      <c r="EV90" s="36"/>
      <c r="EW90" s="36"/>
      <c r="EX90" s="36"/>
      <c r="EY90" s="36"/>
      <c r="EZ90" s="66">
        <f t="shared" si="34"/>
        <v>4495.55</v>
      </c>
    </row>
    <row r="91" spans="2:156" s="33" customFormat="1" ht="15" customHeight="1">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v>1620.374</v>
      </c>
      <c r="EV91" s="36"/>
      <c r="EW91" s="36"/>
      <c r="EX91" s="36"/>
      <c r="EY91" s="36"/>
      <c r="EZ91" s="66">
        <f t="shared" si="34"/>
        <v>12511.724000000002</v>
      </c>
    </row>
    <row r="92" spans="2:156" s="33" customFormat="1" ht="15" customHeight="1">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v>1190.4770000000001</v>
      </c>
      <c r="EV92" s="36"/>
      <c r="EW92" s="36"/>
      <c r="EX92" s="36"/>
      <c r="EY92" s="36"/>
      <c r="EZ92" s="66">
        <f t="shared" si="34"/>
        <v>9812.5190000000002</v>
      </c>
    </row>
    <row r="93" spans="2:156" s="33" customFormat="1" ht="15" customHeight="1">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v>54.837000000000003</v>
      </c>
      <c r="EV93" s="36"/>
      <c r="EW93" s="36"/>
      <c r="EX93" s="36"/>
      <c r="EY93" s="36"/>
      <c r="EZ93" s="66">
        <f t="shared" si="34"/>
        <v>443.738</v>
      </c>
    </row>
    <row r="94" spans="2:156" s="33" customFormat="1" ht="15" customHeight="1">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v>173.85499999999999</v>
      </c>
      <c r="EV94" s="36"/>
      <c r="EW94" s="36"/>
      <c r="EX94" s="36"/>
      <c r="EY94" s="36"/>
      <c r="EZ94" s="66">
        <f t="shared" si="34"/>
        <v>1413.2130000000002</v>
      </c>
    </row>
    <row r="95" spans="2:156" s="33" customFormat="1" ht="15" customHeight="1">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v>780.03599999999994</v>
      </c>
      <c r="EV95" s="36"/>
      <c r="EW95" s="36"/>
      <c r="EX95" s="36"/>
      <c r="EY95" s="36"/>
      <c r="EZ95" s="66">
        <f t="shared" si="34"/>
        <v>6021.0150000000003</v>
      </c>
    </row>
    <row r="96" spans="2:156" s="33" customFormat="1" ht="15" customHeight="1">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v>505.88</v>
      </c>
      <c r="EV96" s="36"/>
      <c r="EW96" s="36"/>
      <c r="EX96" s="36"/>
      <c r="EY96" s="36"/>
      <c r="EZ96" s="66">
        <f t="shared" si="34"/>
        <v>3984.9540000000002</v>
      </c>
    </row>
    <row r="97" spans="2:156" s="33" customFormat="1" ht="15" customHeight="1">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v>489.65100000000001</v>
      </c>
      <c r="EV97" s="36"/>
      <c r="EW97" s="36"/>
      <c r="EX97" s="36"/>
      <c r="EY97" s="36"/>
      <c r="EZ97" s="66">
        <f t="shared" si="34"/>
        <v>3901.6970000000001</v>
      </c>
    </row>
    <row r="98" spans="2:156" s="33" customFormat="1" ht="15" customHeight="1">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v>368.911</v>
      </c>
      <c r="EV98" s="36"/>
      <c r="EW98" s="36"/>
      <c r="EX98" s="36"/>
      <c r="EY98" s="36"/>
      <c r="EZ98" s="66">
        <f t="shared" si="34"/>
        <v>2938.4679999999998</v>
      </c>
    </row>
    <row r="99" spans="2:156" s="33" customFormat="1" ht="15" customHeight="1">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v>520.10699999999997</v>
      </c>
      <c r="EV99" s="36"/>
      <c r="EW99" s="36"/>
      <c r="EX99" s="36"/>
      <c r="EY99" s="36"/>
      <c r="EZ99" s="66">
        <f t="shared" si="34"/>
        <v>4185.6229999999996</v>
      </c>
    </row>
    <row r="100" spans="2:156" s="33" customFormat="1" ht="15" customHeight="1">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v>487.88400000000001</v>
      </c>
      <c r="EV100" s="36"/>
      <c r="EW100" s="36"/>
      <c r="EX100" s="36"/>
      <c r="EY100" s="36"/>
      <c r="EZ100" s="66">
        <f t="shared" si="34"/>
        <v>3908.7719999999995</v>
      </c>
    </row>
    <row r="101" spans="2:156" s="33" customFormat="1" ht="15" customHeight="1">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v>450.84399999999999</v>
      </c>
      <c r="EV101" s="36"/>
      <c r="EW101" s="36"/>
      <c r="EX101" s="36"/>
      <c r="EY101" s="36"/>
      <c r="EZ101" s="66">
        <f t="shared" si="34"/>
        <v>3684.8520000000003</v>
      </c>
    </row>
    <row r="102" spans="2:156" s="33" customFormat="1" ht="15" customHeight="1">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v>1424.5630000000001</v>
      </c>
      <c r="EV102" s="36"/>
      <c r="EW102" s="36"/>
      <c r="EX102" s="36"/>
      <c r="EY102" s="36"/>
      <c r="EZ102" s="66">
        <f t="shared" si="34"/>
        <v>11332.884</v>
      </c>
    </row>
    <row r="103" spans="2:156" s="33" customFormat="1" ht="15" customHeight="1">
      <c r="B103" s="107" t="s">
        <v>154</v>
      </c>
      <c r="C103" s="41"/>
      <c r="AP103" s="57"/>
      <c r="AQ103" s="57"/>
    </row>
    <row r="104" spans="2:156" s="33" customFormat="1" ht="13.9">
      <c r="B104" s="108"/>
      <c r="C104" s="41"/>
    </row>
    <row r="105" spans="2:156" s="33" customFormat="1" ht="13.9">
      <c r="B105" s="108"/>
      <c r="C105" s="41"/>
    </row>
    <row r="106" spans="2:156" s="33" customFormat="1" ht="13.9">
      <c r="C106" s="41"/>
      <c r="BZ106" s="33" t="s">
        <v>155</v>
      </c>
    </row>
    <row r="107" spans="2:156" s="33" customFormat="1" ht="13.9">
      <c r="C107" s="41"/>
    </row>
    <row r="108" spans="2:156" s="33" customFormat="1" ht="13.9">
      <c r="C108" s="41"/>
    </row>
    <row r="109" spans="2:156" s="33" customFormat="1" ht="13.9">
      <c r="C109" s="41"/>
    </row>
    <row r="110" spans="2:156" s="33" customFormat="1" ht="13.9">
      <c r="C110" s="41"/>
    </row>
  </sheetData>
  <sheetProtection sort="0" autoFilter="0"/>
  <mergeCells count="173">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6:BZ67"/>
    <mergeCell ref="CA66:CL66"/>
    <mergeCell ref="CM66:CM67"/>
    <mergeCell ref="BZ74:BZ75"/>
    <mergeCell ref="CA74:CL74"/>
    <mergeCell ref="CM74:CM75"/>
    <mergeCell ref="CA6:CL6"/>
    <mergeCell ref="CM6:CM7"/>
    <mergeCell ref="BZ16:BZ17"/>
    <mergeCell ref="CA16:CL16"/>
    <mergeCell ref="CM16:CM17"/>
    <mergeCell ref="BZ28:BZ29"/>
    <mergeCell ref="CA28:CL28"/>
    <mergeCell ref="CM28:CM29"/>
    <mergeCell ref="BZ34:BZ35"/>
    <mergeCell ref="CA34:CL34"/>
    <mergeCell ref="CM34:CM35"/>
    <mergeCell ref="BN54:BY54"/>
    <mergeCell ref="BN66:BY66"/>
    <mergeCell ref="BN74:BY74"/>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N66:CY66"/>
    <mergeCell ref="CZ66:CZ67"/>
    <mergeCell ref="CN74:CY74"/>
    <mergeCell ref="CZ74:CZ75"/>
    <mergeCell ref="CN34:CY34"/>
    <mergeCell ref="CZ34:CZ35"/>
    <mergeCell ref="CN43:CY43"/>
    <mergeCell ref="CZ43:CZ44"/>
    <mergeCell ref="CN54:CY54"/>
    <mergeCell ref="CZ54:CZ55"/>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Marisol Huamán Velasquez</cp:lastModifiedBy>
  <cp:revision/>
  <dcterms:created xsi:type="dcterms:W3CDTF">2016-12-17T22:53:22Z</dcterms:created>
  <dcterms:modified xsi:type="dcterms:W3CDTF">2025-10-29T00:23:02Z</dcterms:modified>
  <cp:category/>
  <cp:contentStatus/>
</cp:coreProperties>
</file>