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ANO\Desktop\"/>
    </mc:Choice>
  </mc:AlternateContent>
  <xr:revisionPtr revIDLastSave="0" documentId="13_ncr:1_{5699B2B5-11B2-4559-AA26-94EC4F609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1" sheetId="1" r:id="rId1"/>
  </sheets>
  <definedNames>
    <definedName name="_xlnm._FilterDatabase" localSheetId="0" hidden="1">Anexo1!$A$5:$M$54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J53" i="1"/>
  <c r="J52" i="1"/>
  <c r="J23" i="1"/>
  <c r="J19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2" i="1"/>
  <c r="J21" i="1"/>
  <c r="J20" i="1"/>
  <c r="J18" i="1"/>
  <c r="J17" i="1"/>
  <c r="J16" i="1"/>
  <c r="J15" i="1"/>
  <c r="J14" i="1"/>
  <c r="J13" i="1"/>
  <c r="J12" i="1"/>
  <c r="J9" i="1"/>
  <c r="J8" i="1"/>
  <c r="J7" i="1"/>
  <c r="J6" i="1"/>
  <c r="J54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6" i="1"/>
  <c r="D54" i="1"/>
  <c r="C54" i="1"/>
  <c r="E54" i="1" l="1"/>
</calcChain>
</file>

<file path=xl/sharedStrings.xml><?xml version="1.0" encoding="utf-8"?>
<sst xmlns="http://schemas.openxmlformats.org/spreadsheetml/2006/main" count="257" uniqueCount="140">
  <si>
    <t>Porcentaje</t>
  </si>
  <si>
    <t>Expediente (ERM)</t>
  </si>
  <si>
    <t>Nombre Mejora</t>
  </si>
  <si>
    <t>ANEXO 1</t>
  </si>
  <si>
    <t>INVERSIONES EN MEJORAS DIRECTAS EN CONCESION DEL AIJC (Periodo 201G a 2025)</t>
  </si>
  <si>
    <t>1221-P006-01C</t>
  </si>
  <si>
    <t>ACOMETIDA ELECTRICA CAMPAMENTO DE OBRA – FASE 0</t>
  </si>
  <si>
    <t>1221-P006-02C</t>
  </si>
  <si>
    <t>MEJORAS EN EL CAMPAMENTO DE OBRA</t>
  </si>
  <si>
    <t>0322-P006-01C</t>
  </si>
  <si>
    <t>LINEA DE UTILIZACIÓN EN 60 KV (WP4)</t>
  </si>
  <si>
    <t>0322-221-02C</t>
  </si>
  <si>
    <t>PORTLAND DESIGN ASSOCIATES LTD</t>
  </si>
  <si>
    <t>0322-P006-02C</t>
  </si>
  <si>
    <t>SOTELO &amp; ASOCIADOS S.A.C</t>
  </si>
  <si>
    <t>0322-P006-01.1C</t>
  </si>
  <si>
    <t>0522-P006-01.C</t>
  </si>
  <si>
    <t>LIMPIEZA Y PRERACIÓN DEL SITIO (WP1)</t>
  </si>
  <si>
    <t>0622-P006.1C</t>
  </si>
  <si>
    <t>EJECUCIÓN DE PILOTES PARA LA TORRE DE CONTROL</t>
  </si>
  <si>
    <t>0722-P006.01C</t>
  </si>
  <si>
    <t>SUB-ESTACIÓN ELECTRICA PROVISIONAL 60 KV</t>
  </si>
  <si>
    <t>CAMPAÑA GEOTÉCNICA – ZONA LAGUNAS</t>
  </si>
  <si>
    <t>ACOMETIDA ELÉCTRICA CAMPAMENTO OBRA - FASE 0</t>
  </si>
  <si>
    <t>MEJORAS EN EL CAMPAMENTO OBRA 0</t>
  </si>
  <si>
    <t>0922-P006-01C</t>
  </si>
  <si>
    <t>CAMPAÑA GEOTÉCNICA ETAPA II CONSCO-0099</t>
  </si>
  <si>
    <t>1022-P006.01C</t>
  </si>
  <si>
    <t>SOPORTE DE ICT Y DISEÑO DE SEGURIDAD</t>
  </si>
  <si>
    <t>0223-P006-03C</t>
  </si>
  <si>
    <t>REVISIÓN ESTRUCTURAL SÍSMICA FASE 1-2, RFP WP3</t>
  </si>
  <si>
    <t>0323-P006-01C</t>
  </si>
  <si>
    <t>0523-P006-01C</t>
  </si>
  <si>
    <t>Soporte Topográfico Durante Trabajos Preliminares</t>
  </si>
  <si>
    <t>0723-P006-01C,</t>
  </si>
  <si>
    <t>Campaña y Reportes Geotécnicos Lado Tierra (4400039166)</t>
  </si>
  <si>
    <t>0723-P006-02C</t>
  </si>
  <si>
    <t>ICT Activo para Airside (WP2.3), (OS 4400040727), por Avance de Mejora</t>
  </si>
  <si>
    <t>0823-P006-02C</t>
  </si>
  <si>
    <t>Soporte y/o Diseño de ICT y Seguridad para WP 2.1 y WP 2.2 (OS 4400040416)</t>
  </si>
  <si>
    <t>0923-P006-02C</t>
  </si>
  <si>
    <t>0923-P006-03C</t>
  </si>
  <si>
    <t>1023-P006-01C</t>
  </si>
  <si>
    <t>Paquete de Trabajo 3 – EPC Terminal, Plataforma y Accesos (WP3)</t>
  </si>
  <si>
    <t>0923-P006-01C</t>
  </si>
  <si>
    <t>Campaña Geotécnica-Etapa 2.</t>
  </si>
  <si>
    <t>1123-P006-02C</t>
  </si>
  <si>
    <t>1123-P006-01C</t>
  </si>
  <si>
    <t>0124-P006-01C</t>
  </si>
  <si>
    <t>0124-P006-02C</t>
  </si>
  <si>
    <t>0224-P006-01C</t>
  </si>
  <si>
    <t>Paquete de Trabajo 2.1 – Edificios del Lado Aire - 1er Expediente</t>
  </si>
  <si>
    <t>0224-P006-02C</t>
  </si>
  <si>
    <t>0224-P006-03C</t>
  </si>
  <si>
    <t>Paquete de Trabajo 3 – EPC Terminal, Plataforma y Accesos (WP3), 3er Expediente</t>
  </si>
  <si>
    <t>0324-P006-04C</t>
  </si>
  <si>
    <t>0324-P006-03C</t>
  </si>
  <si>
    <t>0324-P006-05C</t>
  </si>
  <si>
    <t>Paquete de Trabajo 3 – EPC Terminal, Plataforma y Accesos (WP3), 4to Expediente</t>
  </si>
  <si>
    <t>0324-P006-02C</t>
  </si>
  <si>
    <t>Paquete de Trabajo 2.1 – Edificios del Lado Aire - 2do Expediente</t>
  </si>
  <si>
    <t>0424-P006-01C</t>
  </si>
  <si>
    <t>Paquete de Trabajo 3 – EPC Terminal, Plataforma y Accesos (WP3), 5to Expediente</t>
  </si>
  <si>
    <t>0424-P006-02C</t>
  </si>
  <si>
    <t>Paquete de Trabajo 2.1 – Edificios del Lado Aire - 3er Expediente</t>
  </si>
  <si>
    <t>0424-P006-04C</t>
  </si>
  <si>
    <t>0524-P006-03C</t>
  </si>
  <si>
    <t>Paquete de Trabajo 3 – EPC Terminal, Plataforma y Accesos (WP3), 6to Expediente</t>
  </si>
  <si>
    <t>0624-P006-02C</t>
  </si>
  <si>
    <t>Paquete de Trabajo 3 – EPC Terminal, Plataforma y Accesos (WP3), 7mo Expediente</t>
  </si>
  <si>
    <t>0824-P006-03C</t>
  </si>
  <si>
    <t>Paquete de Trabajo 3 – EPC Terminal, Plataforma y Accesos (WP3), 8vo Expediente</t>
  </si>
  <si>
    <t>0924-P006-02C</t>
  </si>
  <si>
    <t>Paquete de Trabajo 3 – EPC Terminal, Plataforma y Accesos (WP3), 9no Expediente</t>
  </si>
  <si>
    <t>0924-P006-01C</t>
  </si>
  <si>
    <t>Soporte y/o Diseño de ICT y Seguridad para WP 2.1 y WP 2.2, 2do Expediente</t>
  </si>
  <si>
    <t>1124-P006-01C</t>
  </si>
  <si>
    <t>Paquete de Trabajo 3 – EPC Terminal, Plataforma y Accesos (WP3), 10mo Expediente</t>
  </si>
  <si>
    <t>1224-P006-01C</t>
  </si>
  <si>
    <t>Paquete de Trabajo 3 – EPC Terminal, Plataforma y Accesos (WP3), 11avo Expediente</t>
  </si>
  <si>
    <t>0125-P006-01C</t>
  </si>
  <si>
    <t>Paquete de Trabajo 3 – EPC Terminal, Plataforma y Accesos (WP3), 12avo Expediente</t>
  </si>
  <si>
    <t>0325-P006-03C</t>
  </si>
  <si>
    <t>Equipos PBSS - Landside, 1er Expediente</t>
  </si>
  <si>
    <t>0325-P006-01C</t>
  </si>
  <si>
    <t>Paquete de Trabajo 3 – EPC Terminal, Plataforma y Accesos (WP3), 13avo Expediente</t>
  </si>
  <si>
    <t>Total</t>
  </si>
  <si>
    <r>
      <rPr>
        <sz val="9"/>
        <rFont val="Arial"/>
        <family val="2"/>
      </rPr>
      <t>Contrato de Construcción Paquete de Trabajo 2.2, (OS 4400038000), por Avance de
Mejora</t>
    </r>
  </si>
  <si>
    <r>
      <rPr>
        <sz val="9"/>
        <rFont val="Arial"/>
        <family val="2"/>
      </rPr>
      <t>Contrato de Construcción Paquete de Trabajo 2.2, (OS 4400038000), por Avance de
Mejora - 3er Expediente</t>
    </r>
  </si>
  <si>
    <r>
      <rPr>
        <sz val="9"/>
        <rFont val="Arial"/>
        <family val="2"/>
      </rPr>
      <t>Contrato de Construcción Paquete de Trabajo 2.2, (OS 4400038000), por Avance de
Mejora - 4to Expediente</t>
    </r>
  </si>
  <si>
    <r>
      <rPr>
        <sz val="9"/>
        <rFont val="Arial"/>
        <family val="2"/>
      </rPr>
      <t>Contrato de Construcción Paquete de Trabajo 2.2, (OS 4400038000), por Avance de
Mejora - 5to Expediente</t>
    </r>
  </si>
  <si>
    <r>
      <rPr>
        <b/>
        <sz val="9"/>
        <rFont val="Arial"/>
        <family val="2"/>
      </rPr>
      <t>Reconocimientos
Solicitados por LAP</t>
    </r>
  </si>
  <si>
    <r>
      <rPr>
        <b/>
        <sz val="9"/>
        <rFont val="Arial"/>
        <family val="2"/>
      </rPr>
      <t>Reconocimiento
por Ositran</t>
    </r>
  </si>
  <si>
    <t>DISEÑO LIMITE BATERIA WP2.2 POR RETIRO AMA Y TAXIWAYS M&amp;U. Con carta Nº
TP.145800.4084.23.SUP_ITE N° 114_WP2.2_ERM de fecha 26/04/2023, se presentó a OSITRAN</t>
  </si>
  <si>
    <t>Estatus</t>
  </si>
  <si>
    <t>Fecha Cargo OSITRAN</t>
  </si>
  <si>
    <t>Monto Reconocido</t>
  </si>
  <si>
    <t>Fecha de Oficio de Aprobación</t>
  </si>
  <si>
    <t>Monto Solicitado</t>
  </si>
  <si>
    <t>Comentarios</t>
  </si>
  <si>
    <t>El código correcto del ERAM es el 0821-P006-01C, fue presentado en Nov-21 por 116,267.74 USD, el cuál fue denegado.</t>
  </si>
  <si>
    <t xml:space="preserve">Levantamiento de observaciones del ERAM 0821-P006-01C que fue denegado. </t>
  </si>
  <si>
    <t>El código correcto del ERAM es el 0821-P006-02C "MEJORAMIENTO DEL CAMPAMENTO FASE 0",  el cuál fue denegado.</t>
  </si>
  <si>
    <t>ERAM Correcto</t>
  </si>
  <si>
    <t>0821-P006-01C</t>
  </si>
  <si>
    <t>0821-P006-02C</t>
  </si>
  <si>
    <t>Registro repetido, ya que el expediente no tuvo presentaciones previas.</t>
  </si>
  <si>
    <t xml:space="preserve">El código correcto del ERAM es 1221-P006-02C presentado en Ago-22 y corresponde al levantamiento de observaciones del ERAM 0821-P006-02C que también fue denegado. </t>
  </si>
  <si>
    <t>Denegado</t>
  </si>
  <si>
    <t>NA</t>
  </si>
  <si>
    <t>Reconocido Parcial - LAP</t>
  </si>
  <si>
    <t>Reconocido Total</t>
  </si>
  <si>
    <t>Reconocido Parcial - C-I</t>
  </si>
  <si>
    <t>OK, Nombre de la mejora: "SERVICIO DE ASESORÍA Y CONSULTORÍA COMMERCIAL ADVISOR"</t>
  </si>
  <si>
    <t>Duplicado, este registro corresponde al envío ERAM 0322-P006-01C</t>
  </si>
  <si>
    <t>0522-P006.1C</t>
  </si>
  <si>
    <t>El código correcto es ERAM 0522-P006.1C, demás datos están correctos</t>
  </si>
  <si>
    <t>0622-P006-01C</t>
  </si>
  <si>
    <t>El código correcto es ERAM 0722-P006-01C</t>
  </si>
  <si>
    <t>0722-P006-01C</t>
  </si>
  <si>
    <t>OK</t>
  </si>
  <si>
    <t>OK, nombre de la mejora: "CAMPAÑA GEOTECNICA TAREA 1.-ZONA OPERATIVA"</t>
  </si>
  <si>
    <t>OK, nombre de la mejora: "DISEÑO LIMITE BAT WP2.2 X RETIRO AMA/TAX"</t>
  </si>
  <si>
    <t>Ok, nombre de la mejora: " ICT Activo para Airside (WP2.3)"</t>
  </si>
  <si>
    <t>Campaña y Reportes Geotécnicos Lado Tierra - Segunda Parte para el Proyecto de Ampliación del Aeropuerto Internacional Jorge Chávez – newLIM</t>
  </si>
  <si>
    <t>OK, nombre de la mejora: "CAMPAÑA GEOTÉCNICA COMPLEMENTARIA WP3 - PARTE2"</t>
  </si>
  <si>
    <t>OK, nombre de la mejora: "WO N°03-Imp Sist ICT WP 2.1  2.2 AG 2021"</t>
  </si>
  <si>
    <t>OK, nombre de la mejorar: "ICT Activo para Airside (WP2.3)"</t>
  </si>
  <si>
    <t>OK, nombre de la mejorar: "CAMPAÑA GEOTECNICA TAREA 2.-ZONA LADO TIERRA"</t>
  </si>
  <si>
    <t>OK, nombre de mejorar: " WP2.2 - Nuevo Campo de Vuelos"</t>
  </si>
  <si>
    <t>Contrato de Construcción Paquete de Trabajo 2.2, (OS 4400038000), por Avance de Mejora</t>
  </si>
  <si>
    <t>El código ERAM 1022-P006-01C y el nombre de mejora es "ICT CONSULTANT SUPPORT SERVICES".</t>
  </si>
  <si>
    <t>1022-P006-01C</t>
  </si>
  <si>
    <t>0723-P006-01C</t>
  </si>
  <si>
    <t>0325-P006-02C</t>
  </si>
  <si>
    <t>El código de ERAM correcto es 0325-P006-02C, nombre de mejorar: "Equipos PBSS - Landside (Suministro e Instalación de Equipamientos de Seguridad para los filtros de seguridad de la nueva terminal del AIJC)"</t>
  </si>
  <si>
    <t>0225-P006-01C</t>
  </si>
  <si>
    <t>El código ERAM correcto es 0225-P006-01C y el monto correcto es 39,871,215.77 USD.</t>
  </si>
  <si>
    <t>REVISIÓN LAP</t>
  </si>
  <si>
    <t>Se modificó el monto reconocido, ya que este expediente no fue denegado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</si>
</sst>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_-[$S/-280A]\ * #,##0.00_-;\-[$S/-280A]\ * #,##0.00_-;_-[$S/-280A]\ * &quot;-&quot;??_-;_-@_-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9"/>
      <color rgb="FF0070C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ED973"/>
      </patternFill>
    </fill>
    <fill>
      <patternFill patternType="solid">
        <fgColor rgb="FF8ED973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3" fillId="2" borderId="2" xfId="2" applyFont="1" applyFill="1" applyBorder="1" applyAlignment="1">
      <alignment horizontal="center" vertical="center" wrapText="1"/>
    </xf>
    <xf numFmtId="43" fontId="2" fillId="0" borderId="0" xfId="1" applyFont="1" applyAlignment="1">
      <alignment horizontal="left" vertical="top"/>
    </xf>
    <xf numFmtId="165" fontId="6" fillId="2" borderId="2" xfId="1" applyNumberFormat="1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/>
    </xf>
    <xf numFmtId="164" fontId="4" fillId="0" borderId="2" xfId="1" applyNumberFormat="1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left" vertical="center" shrinkToFit="1"/>
    </xf>
    <xf numFmtId="164" fontId="2" fillId="0" borderId="2" xfId="1" applyNumberFormat="1" applyFont="1" applyBorder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 indent="24"/>
    </xf>
    <xf numFmtId="165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0" fontId="2" fillId="0" borderId="5" xfId="2" applyNumberFormat="1" applyFont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left" vertical="center" wrapText="1"/>
    </xf>
    <xf numFmtId="10" fontId="7" fillId="4" borderId="5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164" fontId="7" fillId="4" borderId="2" xfId="1" applyNumberFormat="1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 wrapText="1"/>
    </xf>
    <xf numFmtId="164" fontId="8" fillId="3" borderId="2" xfId="1" applyNumberFormat="1" applyFont="1" applyFill="1" applyBorder="1" applyAlignment="1">
      <alignment horizontal="left" vertical="center" wrapText="1"/>
    </xf>
    <xf numFmtId="164" fontId="9" fillId="3" borderId="2" xfId="1" applyNumberFormat="1" applyFont="1" applyFill="1" applyBorder="1" applyAlignment="1">
      <alignment horizontal="right" vertical="center" wrapText="1"/>
    </xf>
    <xf numFmtId="10" fontId="9" fillId="3" borderId="2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164" fontId="12" fillId="5" borderId="2" xfId="1" applyNumberFormat="1" applyFont="1" applyFill="1" applyBorder="1" applyAlignment="1">
      <alignment horizontal="left" vertical="center" wrapText="1"/>
    </xf>
    <xf numFmtId="164" fontId="12" fillId="5" borderId="2" xfId="1" applyNumberFormat="1" applyFont="1" applyFill="1" applyBorder="1" applyAlignment="1">
      <alignment horizontal="right" vertical="center" wrapText="1"/>
    </xf>
    <xf numFmtId="10" fontId="12" fillId="5" borderId="2" xfId="2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14" fontId="9" fillId="0" borderId="0" xfId="0" applyNumberFormat="1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0" fontId="11" fillId="6" borderId="0" xfId="0" applyFont="1" applyFill="1" applyAlignment="1">
      <alignment horizontal="center" vertical="center"/>
    </xf>
    <xf numFmtId="43" fontId="11" fillId="6" borderId="0" xfId="1" applyFont="1" applyFill="1" applyAlignment="1">
      <alignment horizontal="center" vertical="center" wrapText="1"/>
    </xf>
    <xf numFmtId="14" fontId="11" fillId="6" borderId="0" xfId="0" applyNumberFormat="1" applyFont="1" applyFill="1" applyAlignment="1">
      <alignment horizontal="center" vertical="center" wrapText="1"/>
    </xf>
    <xf numFmtId="14" fontId="11" fillId="6" borderId="7" xfId="0" applyNumberFormat="1" applyFont="1" applyFill="1" applyBorder="1" applyAlignment="1">
      <alignment horizontal="center" vertical="center" wrapText="1"/>
    </xf>
    <xf numFmtId="10" fontId="2" fillId="0" borderId="0" xfId="1" applyNumberFormat="1" applyFont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43" fontId="10" fillId="0" borderId="4" xfId="1" applyFont="1" applyBorder="1" applyAlignment="1">
      <alignment horizontal="left" vertical="center"/>
    </xf>
    <xf numFmtId="10" fontId="10" fillId="0" borderId="4" xfId="2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43" fontId="7" fillId="4" borderId="4" xfId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3" fontId="10" fillId="4" borderId="4" xfId="1" applyFont="1" applyFill="1" applyBorder="1" applyAlignment="1">
      <alignment horizontal="left" vertical="center"/>
    </xf>
    <xf numFmtId="10" fontId="10" fillId="4" borderId="4" xfId="2" applyNumberFormat="1" applyFont="1" applyFill="1" applyBorder="1" applyAlignment="1">
      <alignment horizontal="center" vertical="center"/>
    </xf>
    <xf numFmtId="14" fontId="10" fillId="4" borderId="6" xfId="0" applyNumberFormat="1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8ED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showGridLines="0" tabSelected="1" zoomScale="90" zoomScaleNormal="90" workbookViewId="0">
      <pane ySplit="5" topLeftCell="A36" activePane="bottomLeft" state="frozen"/>
      <selection pane="bottomLeft" activeCell="H2" sqref="H2"/>
    </sheetView>
  </sheetViews>
  <sheetFormatPr baseColWidth="10" defaultColWidth="8.83203125" defaultRowHeight="12" x14ac:dyDescent="0.2"/>
  <cols>
    <col min="1" max="1" width="19.33203125" style="1" customWidth="1"/>
    <col min="2" max="2" width="53.83203125" style="1" customWidth="1"/>
    <col min="3" max="3" width="21.33203125" style="13" bestFit="1" customWidth="1"/>
    <col min="4" max="4" width="20" style="14" customWidth="1"/>
    <col min="5" max="5" width="10.83203125" style="9" customWidth="1"/>
    <col min="6" max="6" width="16.1640625" style="9" customWidth="1"/>
    <col min="7" max="7" width="26.1640625" style="1" customWidth="1"/>
    <col min="8" max="8" width="20.83203125" style="7" customWidth="1"/>
    <col min="9" max="9" width="19.83203125" style="7" customWidth="1"/>
    <col min="10" max="10" width="11.83203125" style="41" customWidth="1"/>
    <col min="11" max="11" width="14.5" style="39" customWidth="1"/>
    <col min="12" max="12" width="16.33203125" style="39" customWidth="1"/>
    <col min="13" max="13" width="44.5" style="22" customWidth="1"/>
    <col min="14" max="16384" width="8.83203125" style="1"/>
  </cols>
  <sheetData>
    <row r="1" spans="1:13" x14ac:dyDescent="0.2">
      <c r="A1" s="15"/>
      <c r="B1" s="16" t="s">
        <v>3</v>
      </c>
      <c r="C1" s="17"/>
      <c r="D1" s="18"/>
      <c r="E1" s="19"/>
      <c r="F1" s="19"/>
    </row>
    <row r="2" spans="1:13" x14ac:dyDescent="0.2">
      <c r="A2" s="63" t="s">
        <v>4</v>
      </c>
      <c r="B2" s="63"/>
      <c r="C2" s="63"/>
      <c r="D2" s="63"/>
      <c r="E2" s="63"/>
      <c r="F2" s="20"/>
    </row>
    <row r="3" spans="1:13" ht="12.75" thickBot="1" x14ac:dyDescent="0.25">
      <c r="A3" s="21"/>
      <c r="B3" s="15"/>
      <c r="C3" s="17"/>
      <c r="D3" s="18"/>
      <c r="E3" s="19"/>
      <c r="F3" s="19"/>
    </row>
    <row r="4" spans="1:13" ht="13.5" thickBot="1" x14ac:dyDescent="0.25">
      <c r="A4" s="3"/>
      <c r="B4" s="2"/>
      <c r="C4" s="2"/>
      <c r="D4" s="2"/>
      <c r="E4" s="2"/>
      <c r="F4" s="64" t="s">
        <v>138</v>
      </c>
      <c r="G4" s="65"/>
      <c r="H4" s="65"/>
      <c r="I4" s="65"/>
      <c r="J4" s="65"/>
      <c r="K4" s="65"/>
      <c r="L4" s="65"/>
      <c r="M4" s="66"/>
    </row>
    <row r="5" spans="1:13" s="14" customFormat="1" ht="28.9" customHeight="1" x14ac:dyDescent="0.2">
      <c r="A5" s="4" t="s">
        <v>1</v>
      </c>
      <c r="B5" s="4" t="s">
        <v>2</v>
      </c>
      <c r="C5" s="8" t="s">
        <v>91</v>
      </c>
      <c r="D5" s="5" t="s">
        <v>92</v>
      </c>
      <c r="E5" s="6" t="s">
        <v>0</v>
      </c>
      <c r="F5" s="42" t="s">
        <v>103</v>
      </c>
      <c r="G5" s="42" t="s">
        <v>94</v>
      </c>
      <c r="H5" s="43" t="s">
        <v>98</v>
      </c>
      <c r="I5" s="43" t="s">
        <v>96</v>
      </c>
      <c r="J5" s="43" t="s">
        <v>0</v>
      </c>
      <c r="K5" s="44" t="s">
        <v>95</v>
      </c>
      <c r="L5" s="45" t="s">
        <v>97</v>
      </c>
      <c r="M5" s="45" t="s">
        <v>99</v>
      </c>
    </row>
    <row r="6" spans="1:13" ht="36" x14ac:dyDescent="0.2">
      <c r="A6" s="60" t="s">
        <v>5</v>
      </c>
      <c r="B6" s="60" t="s">
        <v>6</v>
      </c>
      <c r="C6" s="10">
        <v>116267.74</v>
      </c>
      <c r="D6" s="10">
        <v>0</v>
      </c>
      <c r="E6" s="23">
        <f>+D6/C6</f>
        <v>0</v>
      </c>
      <c r="F6" s="47" t="s">
        <v>104</v>
      </c>
      <c r="G6" s="47" t="s">
        <v>108</v>
      </c>
      <c r="H6" s="48">
        <v>116267.74</v>
      </c>
      <c r="I6" s="48">
        <v>0</v>
      </c>
      <c r="J6" s="49">
        <f>+I6/H6</f>
        <v>0</v>
      </c>
      <c r="K6" s="50" t="s">
        <v>109</v>
      </c>
      <c r="L6" s="51"/>
      <c r="M6" s="52" t="s">
        <v>100</v>
      </c>
    </row>
    <row r="7" spans="1:13" ht="36" x14ac:dyDescent="0.2">
      <c r="A7" s="60" t="s">
        <v>7</v>
      </c>
      <c r="B7" s="60" t="s">
        <v>8</v>
      </c>
      <c r="C7" s="10">
        <v>125619.04</v>
      </c>
      <c r="D7" s="10">
        <v>0</v>
      </c>
      <c r="E7" s="23">
        <f t="shared" ref="E7:E54" si="0">+D7/C7</f>
        <v>0</v>
      </c>
      <c r="F7" s="47" t="s">
        <v>105</v>
      </c>
      <c r="G7" s="47" t="s">
        <v>108</v>
      </c>
      <c r="H7" s="48">
        <v>88911.63</v>
      </c>
      <c r="I7" s="48">
        <v>0</v>
      </c>
      <c r="J7" s="49">
        <f t="shared" ref="J7:J51" si="1">+I7/H7</f>
        <v>0</v>
      </c>
      <c r="K7" s="50" t="s">
        <v>109</v>
      </c>
      <c r="L7" s="51"/>
      <c r="M7" s="52" t="s">
        <v>102</v>
      </c>
    </row>
    <row r="8" spans="1:13" ht="24" x14ac:dyDescent="0.2">
      <c r="A8" s="60" t="s">
        <v>9</v>
      </c>
      <c r="B8" s="60" t="s">
        <v>10</v>
      </c>
      <c r="C8" s="10">
        <v>7701704.7300000004</v>
      </c>
      <c r="D8" s="10">
        <v>0</v>
      </c>
      <c r="E8" s="23">
        <f t="shared" si="0"/>
        <v>0</v>
      </c>
      <c r="F8" s="47" t="s">
        <v>9</v>
      </c>
      <c r="G8" s="47" t="s">
        <v>110</v>
      </c>
      <c r="H8" s="48">
        <v>7701704.7300000004</v>
      </c>
      <c r="I8" s="53">
        <v>6692052.04</v>
      </c>
      <c r="J8" s="49">
        <f t="shared" si="1"/>
        <v>0.86890529754183388</v>
      </c>
      <c r="K8" s="50">
        <v>44641</v>
      </c>
      <c r="L8" s="51">
        <v>44728</v>
      </c>
      <c r="M8" s="52" t="s">
        <v>139</v>
      </c>
    </row>
    <row r="9" spans="1:13" ht="36" x14ac:dyDescent="0.2">
      <c r="A9" s="60" t="s">
        <v>11</v>
      </c>
      <c r="B9" s="60" t="s">
        <v>12</v>
      </c>
      <c r="C9" s="10">
        <v>565339.17000000004</v>
      </c>
      <c r="D9" s="10">
        <v>0</v>
      </c>
      <c r="E9" s="23">
        <f t="shared" si="0"/>
        <v>0</v>
      </c>
      <c r="F9" s="47" t="s">
        <v>11</v>
      </c>
      <c r="G9" s="47" t="s">
        <v>108</v>
      </c>
      <c r="H9" s="48">
        <v>565339.17000000004</v>
      </c>
      <c r="I9" s="48">
        <v>0</v>
      </c>
      <c r="J9" s="49">
        <f t="shared" si="1"/>
        <v>0</v>
      </c>
      <c r="K9" s="50">
        <v>44641</v>
      </c>
      <c r="L9" s="51"/>
      <c r="M9" s="52" t="s">
        <v>113</v>
      </c>
    </row>
    <row r="10" spans="1:13" ht="24" x14ac:dyDescent="0.2">
      <c r="A10" s="61" t="s">
        <v>13</v>
      </c>
      <c r="B10" s="61" t="s">
        <v>14</v>
      </c>
      <c r="C10" s="24">
        <v>72300.12</v>
      </c>
      <c r="D10" s="24">
        <v>0</v>
      </c>
      <c r="E10" s="25">
        <f t="shared" si="0"/>
        <v>0</v>
      </c>
      <c r="F10" s="54"/>
      <c r="G10" s="54"/>
      <c r="H10" s="55"/>
      <c r="I10" s="55"/>
      <c r="J10" s="56"/>
      <c r="K10" s="57"/>
      <c r="L10" s="58"/>
      <c r="M10" s="59" t="s">
        <v>106</v>
      </c>
    </row>
    <row r="11" spans="1:13" ht="24" x14ac:dyDescent="0.2">
      <c r="A11" s="61" t="s">
        <v>15</v>
      </c>
      <c r="B11" s="61" t="s">
        <v>10</v>
      </c>
      <c r="C11" s="24">
        <v>6692052.04</v>
      </c>
      <c r="D11" s="28">
        <v>6692052.04</v>
      </c>
      <c r="E11" s="25">
        <f t="shared" si="0"/>
        <v>1</v>
      </c>
      <c r="F11" s="54"/>
      <c r="G11" s="54"/>
      <c r="H11" s="55"/>
      <c r="I11" s="55"/>
      <c r="J11" s="56"/>
      <c r="K11" s="57"/>
      <c r="L11" s="58"/>
      <c r="M11" s="59" t="s">
        <v>114</v>
      </c>
    </row>
    <row r="12" spans="1:13" ht="24" x14ac:dyDescent="0.2">
      <c r="A12" s="60" t="s">
        <v>16</v>
      </c>
      <c r="B12" s="60" t="s">
        <v>17</v>
      </c>
      <c r="C12" s="10">
        <v>17039067.239999998</v>
      </c>
      <c r="D12" s="11">
        <v>17039067.239999998</v>
      </c>
      <c r="E12" s="23">
        <f t="shared" si="0"/>
        <v>1</v>
      </c>
      <c r="F12" s="47" t="s">
        <v>115</v>
      </c>
      <c r="G12" s="47" t="s">
        <v>110</v>
      </c>
      <c r="H12" s="48">
        <v>17039067.239999998</v>
      </c>
      <c r="I12" s="48">
        <v>17039067.239999998</v>
      </c>
      <c r="J12" s="49">
        <f t="shared" si="1"/>
        <v>1</v>
      </c>
      <c r="K12" s="50">
        <v>44726</v>
      </c>
      <c r="L12" s="51">
        <v>44746</v>
      </c>
      <c r="M12" s="52" t="s">
        <v>116</v>
      </c>
    </row>
    <row r="13" spans="1:13" ht="24" x14ac:dyDescent="0.2">
      <c r="A13" s="60" t="s">
        <v>18</v>
      </c>
      <c r="B13" s="60" t="s">
        <v>19</v>
      </c>
      <c r="C13" s="10">
        <v>1065492.77</v>
      </c>
      <c r="D13" s="10">
        <v>0</v>
      </c>
      <c r="E13" s="23">
        <f t="shared" si="0"/>
        <v>0</v>
      </c>
      <c r="F13" s="47" t="s">
        <v>117</v>
      </c>
      <c r="G13" s="47" t="s">
        <v>108</v>
      </c>
      <c r="H13" s="48">
        <v>1065492.77</v>
      </c>
      <c r="I13" s="48">
        <v>0</v>
      </c>
      <c r="J13" s="49">
        <f t="shared" si="1"/>
        <v>0</v>
      </c>
      <c r="K13" s="50">
        <v>44743</v>
      </c>
      <c r="L13" s="51"/>
      <c r="M13" s="52" t="s">
        <v>120</v>
      </c>
    </row>
    <row r="14" spans="1:13" x14ac:dyDescent="0.2">
      <c r="A14" s="60" t="s">
        <v>20</v>
      </c>
      <c r="B14" s="60" t="s">
        <v>21</v>
      </c>
      <c r="C14" s="10">
        <v>1684003.73</v>
      </c>
      <c r="D14" s="11">
        <v>1684003.73</v>
      </c>
      <c r="E14" s="23">
        <f t="shared" si="0"/>
        <v>1</v>
      </c>
      <c r="F14" s="47" t="s">
        <v>119</v>
      </c>
      <c r="G14" s="47" t="s">
        <v>111</v>
      </c>
      <c r="H14" s="48">
        <v>1684003.73</v>
      </c>
      <c r="I14" s="48">
        <v>1684003.73</v>
      </c>
      <c r="J14" s="49">
        <f t="shared" si="1"/>
        <v>1</v>
      </c>
      <c r="K14" s="50">
        <v>44755</v>
      </c>
      <c r="L14" s="51">
        <v>44782</v>
      </c>
      <c r="M14" s="52" t="s">
        <v>118</v>
      </c>
    </row>
    <row r="15" spans="1:13" x14ac:dyDescent="0.2">
      <c r="A15" s="60" t="s">
        <v>13</v>
      </c>
      <c r="B15" s="60" t="s">
        <v>22</v>
      </c>
      <c r="C15" s="10">
        <v>72300.12</v>
      </c>
      <c r="D15" s="11">
        <v>72300.12</v>
      </c>
      <c r="E15" s="23">
        <f t="shared" si="0"/>
        <v>1</v>
      </c>
      <c r="F15" s="47" t="s">
        <v>13</v>
      </c>
      <c r="G15" s="47" t="s">
        <v>111</v>
      </c>
      <c r="H15" s="48">
        <v>72300.12</v>
      </c>
      <c r="I15" s="48">
        <v>72300.12</v>
      </c>
      <c r="J15" s="49">
        <f t="shared" si="1"/>
        <v>1</v>
      </c>
      <c r="K15" s="50">
        <v>44757</v>
      </c>
      <c r="L15" s="51">
        <v>44785</v>
      </c>
      <c r="M15" s="52" t="s">
        <v>120</v>
      </c>
    </row>
    <row r="16" spans="1:13" ht="24" x14ac:dyDescent="0.2">
      <c r="A16" s="60" t="s">
        <v>5</v>
      </c>
      <c r="B16" s="60" t="s">
        <v>23</v>
      </c>
      <c r="C16" s="10">
        <v>79062.09</v>
      </c>
      <c r="D16" s="10">
        <v>0</v>
      </c>
      <c r="E16" s="23">
        <f t="shared" si="0"/>
        <v>0</v>
      </c>
      <c r="F16" s="47" t="s">
        <v>5</v>
      </c>
      <c r="G16" s="47" t="s">
        <v>108</v>
      </c>
      <c r="H16" s="48">
        <v>79062.09</v>
      </c>
      <c r="I16" s="48">
        <v>0</v>
      </c>
      <c r="J16" s="49">
        <f t="shared" si="1"/>
        <v>0</v>
      </c>
      <c r="K16" s="50" t="s">
        <v>109</v>
      </c>
      <c r="L16" s="51"/>
      <c r="M16" s="52" t="s">
        <v>101</v>
      </c>
    </row>
    <row r="17" spans="1:13" ht="48" x14ac:dyDescent="0.2">
      <c r="A17" s="60" t="s">
        <v>5</v>
      </c>
      <c r="B17" s="60" t="s">
        <v>24</v>
      </c>
      <c r="C17" s="10">
        <v>88911.63</v>
      </c>
      <c r="D17" s="10">
        <v>0</v>
      </c>
      <c r="E17" s="23">
        <f t="shared" si="0"/>
        <v>0</v>
      </c>
      <c r="F17" s="47" t="s">
        <v>7</v>
      </c>
      <c r="G17" s="47" t="s">
        <v>108</v>
      </c>
      <c r="H17" s="48">
        <v>79062.09</v>
      </c>
      <c r="I17" s="48">
        <v>0</v>
      </c>
      <c r="J17" s="49">
        <f t="shared" si="1"/>
        <v>0</v>
      </c>
      <c r="K17" s="50" t="s">
        <v>109</v>
      </c>
      <c r="L17" s="51"/>
      <c r="M17" s="52" t="s">
        <v>107</v>
      </c>
    </row>
    <row r="18" spans="1:13" ht="24" x14ac:dyDescent="0.2">
      <c r="A18" s="60" t="s">
        <v>25</v>
      </c>
      <c r="B18" s="60" t="s">
        <v>26</v>
      </c>
      <c r="C18" s="10">
        <v>89085.28</v>
      </c>
      <c r="D18" s="11">
        <v>89085.28</v>
      </c>
      <c r="E18" s="23">
        <f t="shared" si="0"/>
        <v>1</v>
      </c>
      <c r="F18" s="47" t="s">
        <v>25</v>
      </c>
      <c r="G18" s="47" t="s">
        <v>110</v>
      </c>
      <c r="H18" s="48">
        <v>89085.28</v>
      </c>
      <c r="I18" s="48">
        <v>89085.28</v>
      </c>
      <c r="J18" s="49">
        <f t="shared" si="1"/>
        <v>1</v>
      </c>
      <c r="K18" s="50">
        <v>44830</v>
      </c>
      <c r="L18" s="51">
        <v>44853</v>
      </c>
      <c r="M18" s="52" t="s">
        <v>121</v>
      </c>
    </row>
    <row r="19" spans="1:13" ht="36" x14ac:dyDescent="0.2">
      <c r="A19" s="60" t="s">
        <v>27</v>
      </c>
      <c r="B19" s="60" t="s">
        <v>28</v>
      </c>
      <c r="C19" s="10">
        <v>352320</v>
      </c>
      <c r="D19" s="11">
        <v>352320</v>
      </c>
      <c r="E19" s="23">
        <f t="shared" si="0"/>
        <v>1</v>
      </c>
      <c r="F19" s="47" t="s">
        <v>132</v>
      </c>
      <c r="G19" s="47" t="s">
        <v>111</v>
      </c>
      <c r="H19" s="48">
        <v>352320</v>
      </c>
      <c r="I19" s="48">
        <v>352320</v>
      </c>
      <c r="J19" s="49">
        <f>+I19/H19</f>
        <v>1</v>
      </c>
      <c r="K19" s="50">
        <v>44840</v>
      </c>
      <c r="L19" s="51">
        <v>44861</v>
      </c>
      <c r="M19" s="52" t="s">
        <v>131</v>
      </c>
    </row>
    <row r="20" spans="1:13" ht="24" x14ac:dyDescent="0.2">
      <c r="A20" s="60" t="s">
        <v>29</v>
      </c>
      <c r="B20" s="60" t="s">
        <v>30</v>
      </c>
      <c r="C20" s="10">
        <v>46375</v>
      </c>
      <c r="D20" s="11">
        <v>46375</v>
      </c>
      <c r="E20" s="23">
        <f t="shared" si="0"/>
        <v>1</v>
      </c>
      <c r="F20" s="47" t="s">
        <v>29</v>
      </c>
      <c r="G20" s="47" t="s">
        <v>111</v>
      </c>
      <c r="H20" s="48">
        <v>46375</v>
      </c>
      <c r="I20" s="48">
        <v>46375</v>
      </c>
      <c r="J20" s="49">
        <f t="shared" si="1"/>
        <v>1</v>
      </c>
      <c r="K20" s="50">
        <v>44988</v>
      </c>
      <c r="L20" s="51">
        <v>45012</v>
      </c>
      <c r="M20" s="52" t="s">
        <v>120</v>
      </c>
    </row>
    <row r="21" spans="1:13" ht="46.5" customHeight="1" x14ac:dyDescent="0.2">
      <c r="A21" s="60" t="s">
        <v>31</v>
      </c>
      <c r="B21" s="60" t="s">
        <v>93</v>
      </c>
      <c r="C21" s="10">
        <v>259100</v>
      </c>
      <c r="D21" s="11">
        <v>259100</v>
      </c>
      <c r="E21" s="23">
        <f t="shared" si="0"/>
        <v>1</v>
      </c>
      <c r="F21" s="47" t="s">
        <v>31</v>
      </c>
      <c r="G21" s="47" t="s">
        <v>111</v>
      </c>
      <c r="H21" s="48">
        <v>259100</v>
      </c>
      <c r="I21" s="48">
        <v>259100</v>
      </c>
      <c r="J21" s="49">
        <f t="shared" si="1"/>
        <v>1</v>
      </c>
      <c r="K21" s="50">
        <v>45030</v>
      </c>
      <c r="L21" s="51">
        <v>45055</v>
      </c>
      <c r="M21" s="52" t="s">
        <v>122</v>
      </c>
    </row>
    <row r="22" spans="1:13" x14ac:dyDescent="0.2">
      <c r="A22" s="60" t="s">
        <v>32</v>
      </c>
      <c r="B22" s="60" t="s">
        <v>33</v>
      </c>
      <c r="C22" s="10">
        <v>31332.46</v>
      </c>
      <c r="D22" s="10">
        <v>0</v>
      </c>
      <c r="E22" s="23">
        <f t="shared" si="0"/>
        <v>0</v>
      </c>
      <c r="F22" s="47" t="s">
        <v>32</v>
      </c>
      <c r="G22" s="47" t="s">
        <v>108</v>
      </c>
      <c r="H22" s="48">
        <v>31332.46</v>
      </c>
      <c r="I22" s="48">
        <v>0</v>
      </c>
      <c r="J22" s="49">
        <f t="shared" si="1"/>
        <v>0</v>
      </c>
      <c r="K22" s="50">
        <v>45082</v>
      </c>
      <c r="L22" s="51"/>
      <c r="M22" s="52" t="s">
        <v>120</v>
      </c>
    </row>
    <row r="23" spans="1:13" ht="24" x14ac:dyDescent="0.2">
      <c r="A23" s="60" t="s">
        <v>34</v>
      </c>
      <c r="B23" s="60" t="s">
        <v>35</v>
      </c>
      <c r="C23" s="10">
        <v>179029.65</v>
      </c>
      <c r="D23" s="11">
        <v>179029.65</v>
      </c>
      <c r="E23" s="23">
        <f t="shared" si="0"/>
        <v>1</v>
      </c>
      <c r="F23" s="47" t="s">
        <v>133</v>
      </c>
      <c r="G23" s="47" t="s">
        <v>111</v>
      </c>
      <c r="H23" s="48">
        <v>179029.65</v>
      </c>
      <c r="I23" s="48">
        <v>179029.65</v>
      </c>
      <c r="J23" s="49">
        <f>+I23/H23</f>
        <v>1</v>
      </c>
      <c r="K23" s="50">
        <v>45126</v>
      </c>
      <c r="L23" s="51">
        <v>45152</v>
      </c>
      <c r="M23" s="52" t="s">
        <v>120</v>
      </c>
    </row>
    <row r="24" spans="1:13" ht="24" x14ac:dyDescent="0.2">
      <c r="A24" s="60" t="s">
        <v>36</v>
      </c>
      <c r="B24" s="60" t="s">
        <v>37</v>
      </c>
      <c r="C24" s="10">
        <v>883819.46</v>
      </c>
      <c r="D24" s="11">
        <v>883819.46</v>
      </c>
      <c r="E24" s="23">
        <f t="shared" si="0"/>
        <v>1</v>
      </c>
      <c r="F24" s="47" t="s">
        <v>36</v>
      </c>
      <c r="G24" s="47" t="s">
        <v>110</v>
      </c>
      <c r="H24" s="48">
        <v>883819.46</v>
      </c>
      <c r="I24" s="48">
        <v>883819.46</v>
      </c>
      <c r="J24" s="49">
        <f t="shared" si="1"/>
        <v>1</v>
      </c>
      <c r="K24" s="50">
        <v>45138</v>
      </c>
      <c r="L24" s="51">
        <v>45163</v>
      </c>
      <c r="M24" s="52" t="s">
        <v>123</v>
      </c>
    </row>
    <row r="25" spans="1:13" ht="24" x14ac:dyDescent="0.2">
      <c r="A25" s="60" t="s">
        <v>38</v>
      </c>
      <c r="B25" s="60" t="s">
        <v>39</v>
      </c>
      <c r="C25" s="10">
        <v>165040</v>
      </c>
      <c r="D25" s="11">
        <v>165040</v>
      </c>
      <c r="E25" s="23">
        <f t="shared" si="0"/>
        <v>1</v>
      </c>
      <c r="F25" s="47" t="s">
        <v>38</v>
      </c>
      <c r="G25" s="47" t="s">
        <v>110</v>
      </c>
      <c r="H25" s="48">
        <v>165040</v>
      </c>
      <c r="I25" s="48">
        <v>165040</v>
      </c>
      <c r="J25" s="49">
        <f t="shared" si="1"/>
        <v>1</v>
      </c>
      <c r="K25" s="50">
        <v>45163</v>
      </c>
      <c r="L25" s="51">
        <v>45189</v>
      </c>
      <c r="M25" s="52" t="s">
        <v>126</v>
      </c>
    </row>
    <row r="26" spans="1:13" ht="36" x14ac:dyDescent="0.2">
      <c r="A26" s="60" t="s">
        <v>40</v>
      </c>
      <c r="B26" s="60" t="s">
        <v>124</v>
      </c>
      <c r="C26" s="10">
        <v>138886.79999999999</v>
      </c>
      <c r="D26" s="11">
        <v>138886.79999999999</v>
      </c>
      <c r="E26" s="23">
        <f t="shared" si="0"/>
        <v>1</v>
      </c>
      <c r="F26" s="47" t="s">
        <v>40</v>
      </c>
      <c r="G26" s="47" t="s">
        <v>111</v>
      </c>
      <c r="H26" s="48">
        <v>138886.79999999999</v>
      </c>
      <c r="I26" s="48">
        <v>138886.79999999999</v>
      </c>
      <c r="J26" s="49">
        <f t="shared" si="1"/>
        <v>1</v>
      </c>
      <c r="K26" s="50">
        <v>45196</v>
      </c>
      <c r="L26" s="51">
        <v>45217</v>
      </c>
      <c r="M26" s="52" t="s">
        <v>125</v>
      </c>
    </row>
    <row r="27" spans="1:13" ht="24" x14ac:dyDescent="0.2">
      <c r="A27" s="60" t="s">
        <v>41</v>
      </c>
      <c r="B27" s="60" t="s">
        <v>37</v>
      </c>
      <c r="C27" s="10">
        <v>853462.32</v>
      </c>
      <c r="D27" s="11">
        <v>853462.32</v>
      </c>
      <c r="E27" s="23">
        <f t="shared" si="0"/>
        <v>1</v>
      </c>
      <c r="F27" s="47" t="s">
        <v>41</v>
      </c>
      <c r="G27" s="47" t="s">
        <v>110</v>
      </c>
      <c r="H27" s="48">
        <v>853462.32</v>
      </c>
      <c r="I27" s="48">
        <v>853462.32</v>
      </c>
      <c r="J27" s="49">
        <f t="shared" si="1"/>
        <v>1</v>
      </c>
      <c r="K27" s="50">
        <v>45198</v>
      </c>
      <c r="L27" s="51">
        <v>45219</v>
      </c>
      <c r="M27" s="52" t="s">
        <v>127</v>
      </c>
    </row>
    <row r="28" spans="1:13" ht="24" x14ac:dyDescent="0.2">
      <c r="A28" s="60" t="s">
        <v>42</v>
      </c>
      <c r="B28" s="60" t="s">
        <v>43</v>
      </c>
      <c r="C28" s="10">
        <v>5041401.82</v>
      </c>
      <c r="D28" s="11">
        <v>5041401.82</v>
      </c>
      <c r="E28" s="23">
        <f t="shared" si="0"/>
        <v>1</v>
      </c>
      <c r="F28" s="47" t="s">
        <v>42</v>
      </c>
      <c r="G28" s="47" t="s">
        <v>110</v>
      </c>
      <c r="H28" s="48">
        <v>5041401.82</v>
      </c>
      <c r="I28" s="48">
        <v>5041401.82</v>
      </c>
      <c r="J28" s="49">
        <f t="shared" si="1"/>
        <v>1</v>
      </c>
      <c r="K28" s="50">
        <v>45212</v>
      </c>
      <c r="L28" s="51">
        <v>45237</v>
      </c>
      <c r="M28" s="52" t="s">
        <v>120</v>
      </c>
    </row>
    <row r="29" spans="1:13" ht="24" x14ac:dyDescent="0.2">
      <c r="A29" s="60" t="s">
        <v>44</v>
      </c>
      <c r="B29" s="60" t="s">
        <v>45</v>
      </c>
      <c r="C29" s="10">
        <v>8782.0499999999993</v>
      </c>
      <c r="D29" s="11">
        <v>8782.0499999999993</v>
      </c>
      <c r="E29" s="23">
        <f t="shared" si="0"/>
        <v>1</v>
      </c>
      <c r="F29" s="47" t="s">
        <v>44</v>
      </c>
      <c r="G29" s="47" t="s">
        <v>111</v>
      </c>
      <c r="H29" s="48">
        <v>8782.0499999999993</v>
      </c>
      <c r="I29" s="48">
        <v>8782.0499999999993</v>
      </c>
      <c r="J29" s="49">
        <f t="shared" si="1"/>
        <v>1</v>
      </c>
      <c r="K29" s="50">
        <v>45222</v>
      </c>
      <c r="L29" s="51">
        <v>45247</v>
      </c>
      <c r="M29" s="52" t="s">
        <v>128</v>
      </c>
    </row>
    <row r="30" spans="1:13" ht="24" x14ac:dyDescent="0.2">
      <c r="A30" s="60" t="s">
        <v>46</v>
      </c>
      <c r="B30" s="60" t="s">
        <v>37</v>
      </c>
      <c r="C30" s="10">
        <v>200817</v>
      </c>
      <c r="D30" s="11">
        <v>200817</v>
      </c>
      <c r="E30" s="23">
        <f t="shared" si="0"/>
        <v>1</v>
      </c>
      <c r="F30" s="47" t="s">
        <v>46</v>
      </c>
      <c r="G30" s="47" t="s">
        <v>110</v>
      </c>
      <c r="H30" s="48">
        <v>200817</v>
      </c>
      <c r="I30" s="48">
        <v>200817</v>
      </c>
      <c r="J30" s="49">
        <f t="shared" si="1"/>
        <v>1</v>
      </c>
      <c r="K30" s="50">
        <v>45257</v>
      </c>
      <c r="L30" s="51">
        <v>45282</v>
      </c>
      <c r="M30" s="52" t="s">
        <v>120</v>
      </c>
    </row>
    <row r="31" spans="1:13" ht="24" x14ac:dyDescent="0.2">
      <c r="A31" s="60" t="s">
        <v>47</v>
      </c>
      <c r="B31" s="60" t="s">
        <v>130</v>
      </c>
      <c r="C31" s="10">
        <v>13718884.02</v>
      </c>
      <c r="D31" s="11">
        <v>13718884.02</v>
      </c>
      <c r="E31" s="23">
        <f t="shared" si="0"/>
        <v>1</v>
      </c>
      <c r="F31" s="47" t="s">
        <v>47</v>
      </c>
      <c r="G31" s="47" t="s">
        <v>110</v>
      </c>
      <c r="H31" s="48">
        <v>13718884.02</v>
      </c>
      <c r="I31" s="48">
        <v>13718884.02</v>
      </c>
      <c r="J31" s="49">
        <f t="shared" si="1"/>
        <v>1</v>
      </c>
      <c r="K31" s="50">
        <v>45264</v>
      </c>
      <c r="L31" s="51">
        <v>45288</v>
      </c>
      <c r="M31" s="52" t="s">
        <v>129</v>
      </c>
    </row>
    <row r="32" spans="1:13" ht="24" x14ac:dyDescent="0.2">
      <c r="A32" s="60" t="s">
        <v>48</v>
      </c>
      <c r="B32" s="60" t="s">
        <v>43</v>
      </c>
      <c r="C32" s="10">
        <v>19563167.949999999</v>
      </c>
      <c r="D32" s="11">
        <v>19284388.850000001</v>
      </c>
      <c r="E32" s="23">
        <f t="shared" si="0"/>
        <v>0.98574979774684202</v>
      </c>
      <c r="F32" s="47" t="s">
        <v>48</v>
      </c>
      <c r="G32" s="47" t="s">
        <v>112</v>
      </c>
      <c r="H32" s="48">
        <v>19563167.949999999</v>
      </c>
      <c r="I32" s="48">
        <v>19284388.850000001</v>
      </c>
      <c r="J32" s="49">
        <f t="shared" si="1"/>
        <v>0.98574979774684202</v>
      </c>
      <c r="K32" s="50">
        <v>45302</v>
      </c>
      <c r="L32" s="51">
        <v>45327</v>
      </c>
      <c r="M32" s="52" t="s">
        <v>120</v>
      </c>
    </row>
    <row r="33" spans="1:13" ht="36" x14ac:dyDescent="0.2">
      <c r="A33" s="60" t="s">
        <v>49</v>
      </c>
      <c r="B33" s="62" t="s">
        <v>87</v>
      </c>
      <c r="C33" s="10">
        <v>9607881.6799999997</v>
      </c>
      <c r="D33" s="11">
        <v>7836380.8499999996</v>
      </c>
      <c r="E33" s="23">
        <f t="shared" si="0"/>
        <v>0.81562004102448515</v>
      </c>
      <c r="F33" s="47" t="s">
        <v>49</v>
      </c>
      <c r="G33" s="47" t="s">
        <v>112</v>
      </c>
      <c r="H33" s="48">
        <v>9607881.6799999997</v>
      </c>
      <c r="I33" s="48">
        <v>7836380.8499999996</v>
      </c>
      <c r="J33" s="49">
        <f t="shared" si="1"/>
        <v>0.81562004102448515</v>
      </c>
      <c r="K33" s="50">
        <v>45303</v>
      </c>
      <c r="L33" s="51">
        <v>45330</v>
      </c>
      <c r="M33" s="52" t="s">
        <v>120</v>
      </c>
    </row>
    <row r="34" spans="1:13" ht="24" x14ac:dyDescent="0.2">
      <c r="A34" s="60" t="s">
        <v>50</v>
      </c>
      <c r="B34" s="60" t="s">
        <v>51</v>
      </c>
      <c r="C34" s="10">
        <v>10790296.720000001</v>
      </c>
      <c r="D34" s="11">
        <v>10790296.720000001</v>
      </c>
      <c r="E34" s="23">
        <f t="shared" si="0"/>
        <v>1</v>
      </c>
      <c r="F34" s="47" t="s">
        <v>50</v>
      </c>
      <c r="G34" s="47" t="s">
        <v>110</v>
      </c>
      <c r="H34" s="48">
        <v>10790296.720000001</v>
      </c>
      <c r="I34" s="48">
        <v>10790296.720000001</v>
      </c>
      <c r="J34" s="49">
        <f t="shared" si="1"/>
        <v>1</v>
      </c>
      <c r="K34" s="50">
        <v>45348</v>
      </c>
      <c r="L34" s="51">
        <v>45372</v>
      </c>
      <c r="M34" s="52" t="s">
        <v>120</v>
      </c>
    </row>
    <row r="35" spans="1:13" ht="36" x14ac:dyDescent="0.2">
      <c r="A35" s="60" t="s">
        <v>52</v>
      </c>
      <c r="B35" s="62" t="s">
        <v>88</v>
      </c>
      <c r="C35" s="10">
        <v>4559071.95</v>
      </c>
      <c r="D35" s="11">
        <v>4379133.63</v>
      </c>
      <c r="E35" s="23">
        <f t="shared" si="0"/>
        <v>0.96053180954952899</v>
      </c>
      <c r="F35" s="47" t="s">
        <v>52</v>
      </c>
      <c r="G35" s="47" t="s">
        <v>112</v>
      </c>
      <c r="H35" s="48">
        <v>4559071.95</v>
      </c>
      <c r="I35" s="48">
        <v>4379133.63</v>
      </c>
      <c r="J35" s="49">
        <f t="shared" si="1"/>
        <v>0.96053180954952899</v>
      </c>
      <c r="K35" s="50">
        <v>45349</v>
      </c>
      <c r="L35" s="51">
        <v>45377</v>
      </c>
      <c r="M35" s="52" t="s">
        <v>120</v>
      </c>
    </row>
    <row r="36" spans="1:13" ht="24" x14ac:dyDescent="0.2">
      <c r="A36" s="60" t="s">
        <v>53</v>
      </c>
      <c r="B36" s="60" t="s">
        <v>54</v>
      </c>
      <c r="C36" s="10">
        <v>6878841.7400000002</v>
      </c>
      <c r="D36" s="11">
        <v>6878841.7400000002</v>
      </c>
      <c r="E36" s="23">
        <f t="shared" si="0"/>
        <v>1</v>
      </c>
      <c r="F36" s="47" t="s">
        <v>53</v>
      </c>
      <c r="G36" s="47" t="s">
        <v>110</v>
      </c>
      <c r="H36" s="48">
        <v>6878841.7400000002</v>
      </c>
      <c r="I36" s="48">
        <v>6878841.7400000002</v>
      </c>
      <c r="J36" s="49">
        <f t="shared" si="1"/>
        <v>1</v>
      </c>
      <c r="K36" s="50">
        <v>45351</v>
      </c>
      <c r="L36" s="51">
        <v>45378</v>
      </c>
      <c r="M36" s="52" t="s">
        <v>120</v>
      </c>
    </row>
    <row r="37" spans="1:13" ht="24" x14ac:dyDescent="0.2">
      <c r="A37" s="60" t="s">
        <v>55</v>
      </c>
      <c r="B37" s="60" t="s">
        <v>37</v>
      </c>
      <c r="C37" s="10">
        <v>2772339.62</v>
      </c>
      <c r="D37" s="11">
        <v>2772339.62</v>
      </c>
      <c r="E37" s="23">
        <f t="shared" si="0"/>
        <v>1</v>
      </c>
      <c r="F37" s="47" t="s">
        <v>55</v>
      </c>
      <c r="G37" s="47" t="s">
        <v>110</v>
      </c>
      <c r="H37" s="48">
        <v>2772339.62</v>
      </c>
      <c r="I37" s="48">
        <v>2772339.62</v>
      </c>
      <c r="J37" s="49">
        <f t="shared" si="1"/>
        <v>1</v>
      </c>
      <c r="K37" s="50">
        <v>45378</v>
      </c>
      <c r="L37" s="51">
        <v>45401</v>
      </c>
      <c r="M37" s="52" t="s">
        <v>120</v>
      </c>
    </row>
    <row r="38" spans="1:13" ht="36" x14ac:dyDescent="0.2">
      <c r="A38" s="60" t="s">
        <v>56</v>
      </c>
      <c r="B38" s="62" t="s">
        <v>89</v>
      </c>
      <c r="C38" s="10">
        <v>34829168.359999999</v>
      </c>
      <c r="D38" s="11">
        <v>32139702.030000001</v>
      </c>
      <c r="E38" s="23">
        <f t="shared" si="0"/>
        <v>0.92278120734318914</v>
      </c>
      <c r="F38" s="47" t="s">
        <v>56</v>
      </c>
      <c r="G38" s="47" t="s">
        <v>112</v>
      </c>
      <c r="H38" s="48">
        <v>34829168.359999999</v>
      </c>
      <c r="I38" s="48">
        <v>32139702.030000001</v>
      </c>
      <c r="J38" s="49">
        <f t="shared" si="1"/>
        <v>0.92278120734318914</v>
      </c>
      <c r="K38" s="50">
        <v>45384</v>
      </c>
      <c r="L38" s="51">
        <v>45405</v>
      </c>
      <c r="M38" s="52" t="s">
        <v>120</v>
      </c>
    </row>
    <row r="39" spans="1:13" ht="24" x14ac:dyDescent="0.2">
      <c r="A39" s="60" t="s">
        <v>57</v>
      </c>
      <c r="B39" s="60" t="s">
        <v>58</v>
      </c>
      <c r="C39" s="10">
        <v>3121322.57</v>
      </c>
      <c r="D39" s="11">
        <v>895555.75</v>
      </c>
      <c r="E39" s="23">
        <f t="shared" si="0"/>
        <v>0.28691547570490289</v>
      </c>
      <c r="F39" s="47" t="s">
        <v>57</v>
      </c>
      <c r="G39" s="47" t="s">
        <v>112</v>
      </c>
      <c r="H39" s="48">
        <v>3121322.57</v>
      </c>
      <c r="I39" s="48">
        <v>895555.75</v>
      </c>
      <c r="J39" s="49">
        <f t="shared" si="1"/>
        <v>0.28691547570490289</v>
      </c>
      <c r="K39" s="50">
        <v>45378</v>
      </c>
      <c r="L39" s="51">
        <v>45414</v>
      </c>
      <c r="M39" s="52" t="s">
        <v>120</v>
      </c>
    </row>
    <row r="40" spans="1:13" ht="24" x14ac:dyDescent="0.2">
      <c r="A40" s="60" t="s">
        <v>59</v>
      </c>
      <c r="B40" s="60" t="s">
        <v>60</v>
      </c>
      <c r="C40" s="10">
        <v>20343518.52</v>
      </c>
      <c r="D40" s="11">
        <v>19263448.309999999</v>
      </c>
      <c r="E40" s="23">
        <f t="shared" si="0"/>
        <v>0.94690838711414804</v>
      </c>
      <c r="F40" s="47" t="s">
        <v>59</v>
      </c>
      <c r="G40" s="47" t="s">
        <v>112</v>
      </c>
      <c r="H40" s="48">
        <v>20343518.52</v>
      </c>
      <c r="I40" s="48">
        <v>19263448.309999999</v>
      </c>
      <c r="J40" s="49">
        <f t="shared" si="1"/>
        <v>0.94690838711414804</v>
      </c>
      <c r="K40" s="50">
        <v>45378</v>
      </c>
      <c r="L40" s="51">
        <v>45418</v>
      </c>
      <c r="M40" s="52" t="s">
        <v>120</v>
      </c>
    </row>
    <row r="41" spans="1:13" ht="24" x14ac:dyDescent="0.2">
      <c r="A41" s="60" t="s">
        <v>61</v>
      </c>
      <c r="B41" s="60" t="s">
        <v>62</v>
      </c>
      <c r="C41" s="10">
        <v>30884406.050000001</v>
      </c>
      <c r="D41" s="11">
        <v>30877228.289999999</v>
      </c>
      <c r="E41" s="23">
        <f t="shared" si="0"/>
        <v>0.99976759274604854</v>
      </c>
      <c r="F41" s="47" t="s">
        <v>61</v>
      </c>
      <c r="G41" s="47" t="s">
        <v>112</v>
      </c>
      <c r="H41" s="48">
        <v>30884406.050000001</v>
      </c>
      <c r="I41" s="48">
        <v>30877228.289999999</v>
      </c>
      <c r="J41" s="49">
        <f t="shared" si="1"/>
        <v>0.99976759274604854</v>
      </c>
      <c r="K41" s="50">
        <v>45412</v>
      </c>
      <c r="L41" s="51">
        <v>45439</v>
      </c>
      <c r="M41" s="52" t="s">
        <v>120</v>
      </c>
    </row>
    <row r="42" spans="1:13" ht="24" x14ac:dyDescent="0.2">
      <c r="A42" s="60" t="s">
        <v>63</v>
      </c>
      <c r="B42" s="60" t="s">
        <v>64</v>
      </c>
      <c r="C42" s="10">
        <v>6930449.1900000004</v>
      </c>
      <c r="D42" s="11">
        <v>6155967.54</v>
      </c>
      <c r="E42" s="23">
        <f t="shared" si="0"/>
        <v>0.88824942961597553</v>
      </c>
      <c r="F42" s="47" t="s">
        <v>63</v>
      </c>
      <c r="G42" s="47" t="s">
        <v>112</v>
      </c>
      <c r="H42" s="48">
        <v>6930449.1900000004</v>
      </c>
      <c r="I42" s="48">
        <v>6155967.54</v>
      </c>
      <c r="J42" s="49">
        <f t="shared" si="1"/>
        <v>0.88824942961597553</v>
      </c>
      <c r="K42" s="50">
        <v>45412</v>
      </c>
      <c r="L42" s="51">
        <v>45435</v>
      </c>
      <c r="M42" s="52" t="s">
        <v>120</v>
      </c>
    </row>
    <row r="43" spans="1:13" ht="36" x14ac:dyDescent="0.2">
      <c r="A43" s="60" t="s">
        <v>65</v>
      </c>
      <c r="B43" s="62" t="s">
        <v>90</v>
      </c>
      <c r="C43" s="10">
        <v>4604477.76</v>
      </c>
      <c r="D43" s="11">
        <v>3579158.17</v>
      </c>
      <c r="E43" s="23">
        <f t="shared" si="0"/>
        <v>0.77732119831109792</v>
      </c>
      <c r="F43" s="47" t="s">
        <v>65</v>
      </c>
      <c r="G43" s="47" t="s">
        <v>112</v>
      </c>
      <c r="H43" s="48">
        <v>4604477.76</v>
      </c>
      <c r="I43" s="48">
        <v>3579158.17</v>
      </c>
      <c r="J43" s="49">
        <f t="shared" si="1"/>
        <v>0.77732119831109792</v>
      </c>
      <c r="K43" s="50">
        <v>45415</v>
      </c>
      <c r="L43" s="51">
        <v>45441</v>
      </c>
      <c r="M43" s="52" t="s">
        <v>120</v>
      </c>
    </row>
    <row r="44" spans="1:13" ht="24" x14ac:dyDescent="0.2">
      <c r="A44" s="60" t="s">
        <v>66</v>
      </c>
      <c r="B44" s="60" t="s">
        <v>67</v>
      </c>
      <c r="C44" s="10">
        <v>43726463.770000003</v>
      </c>
      <c r="D44" s="11">
        <v>41398048.689999998</v>
      </c>
      <c r="E44" s="23">
        <f t="shared" si="0"/>
        <v>0.94675043716666851</v>
      </c>
      <c r="F44" s="47" t="s">
        <v>66</v>
      </c>
      <c r="G44" s="47" t="s">
        <v>112</v>
      </c>
      <c r="H44" s="48">
        <v>43726463.770000003</v>
      </c>
      <c r="I44" s="48">
        <v>41398048.689999998</v>
      </c>
      <c r="J44" s="49">
        <f t="shared" si="1"/>
        <v>0.94675043716666851</v>
      </c>
      <c r="K44" s="50">
        <v>45443</v>
      </c>
      <c r="L44" s="51">
        <v>45468</v>
      </c>
      <c r="M44" s="52" t="s">
        <v>120</v>
      </c>
    </row>
    <row r="45" spans="1:13" ht="24" x14ac:dyDescent="0.2">
      <c r="A45" s="60" t="s">
        <v>68</v>
      </c>
      <c r="B45" s="60" t="s">
        <v>69</v>
      </c>
      <c r="C45" s="10">
        <v>94400901.170000002</v>
      </c>
      <c r="D45" s="11">
        <v>81811820.989999995</v>
      </c>
      <c r="E45" s="23">
        <f t="shared" si="0"/>
        <v>0.86664237285903434</v>
      </c>
      <c r="F45" s="47" t="s">
        <v>68</v>
      </c>
      <c r="G45" s="47" t="s">
        <v>112</v>
      </c>
      <c r="H45" s="48">
        <v>94400901.170000002</v>
      </c>
      <c r="I45" s="48">
        <v>81811820.989999995</v>
      </c>
      <c r="J45" s="49">
        <f t="shared" si="1"/>
        <v>0.86664237285903434</v>
      </c>
      <c r="K45" s="50">
        <v>45477</v>
      </c>
      <c r="L45" s="51">
        <v>45520</v>
      </c>
      <c r="M45" s="52" t="s">
        <v>120</v>
      </c>
    </row>
    <row r="46" spans="1:13" ht="24" x14ac:dyDescent="0.2">
      <c r="A46" s="60" t="s">
        <v>70</v>
      </c>
      <c r="B46" s="60" t="s">
        <v>71</v>
      </c>
      <c r="C46" s="10">
        <v>34751954.140000001</v>
      </c>
      <c r="D46" s="11">
        <v>34751954.140000001</v>
      </c>
      <c r="E46" s="23">
        <f t="shared" si="0"/>
        <v>1</v>
      </c>
      <c r="F46" s="47" t="s">
        <v>70</v>
      </c>
      <c r="G46" s="47" t="s">
        <v>110</v>
      </c>
      <c r="H46" s="48">
        <v>34751954.140000001</v>
      </c>
      <c r="I46" s="48">
        <v>34751954.140000001</v>
      </c>
      <c r="J46" s="49">
        <f t="shared" si="1"/>
        <v>1</v>
      </c>
      <c r="K46" s="50">
        <v>45537</v>
      </c>
      <c r="L46" s="51">
        <v>45555</v>
      </c>
      <c r="M46" s="52" t="s">
        <v>120</v>
      </c>
    </row>
    <row r="47" spans="1:13" ht="24" x14ac:dyDescent="0.2">
      <c r="A47" s="60" t="s">
        <v>72</v>
      </c>
      <c r="B47" s="60" t="s">
        <v>73</v>
      </c>
      <c r="C47" s="10">
        <v>18673501.079999998</v>
      </c>
      <c r="D47" s="11">
        <v>18673501.079999998</v>
      </c>
      <c r="E47" s="23">
        <f t="shared" si="0"/>
        <v>1</v>
      </c>
      <c r="F47" s="47" t="s">
        <v>72</v>
      </c>
      <c r="G47" s="47" t="s">
        <v>110</v>
      </c>
      <c r="H47" s="48">
        <v>18673501.079999998</v>
      </c>
      <c r="I47" s="48">
        <v>18673501.079999998</v>
      </c>
      <c r="J47" s="49">
        <f t="shared" si="1"/>
        <v>1</v>
      </c>
      <c r="K47" s="50">
        <v>45569</v>
      </c>
      <c r="L47" s="51">
        <v>45596</v>
      </c>
      <c r="M47" s="52" t="s">
        <v>120</v>
      </c>
    </row>
    <row r="48" spans="1:13" ht="24" x14ac:dyDescent="0.2">
      <c r="A48" s="60" t="s">
        <v>74</v>
      </c>
      <c r="B48" s="60" t="s">
        <v>75</v>
      </c>
      <c r="C48" s="10">
        <v>155360</v>
      </c>
      <c r="D48" s="11">
        <v>141440</v>
      </c>
      <c r="E48" s="23">
        <f t="shared" si="0"/>
        <v>0.9104016477857878</v>
      </c>
      <c r="F48" s="47" t="s">
        <v>74</v>
      </c>
      <c r="G48" s="47" t="s">
        <v>112</v>
      </c>
      <c r="H48" s="48">
        <v>155360</v>
      </c>
      <c r="I48" s="48">
        <v>141440</v>
      </c>
      <c r="J48" s="49">
        <f t="shared" si="1"/>
        <v>0.9104016477857878</v>
      </c>
      <c r="K48" s="50">
        <v>45596</v>
      </c>
      <c r="L48" s="51">
        <v>45608</v>
      </c>
      <c r="M48" s="52" t="s">
        <v>120</v>
      </c>
    </row>
    <row r="49" spans="1:13" ht="24" x14ac:dyDescent="0.2">
      <c r="A49" s="60" t="s">
        <v>76</v>
      </c>
      <c r="B49" s="60" t="s">
        <v>77</v>
      </c>
      <c r="C49" s="10">
        <v>19337481.120000001</v>
      </c>
      <c r="D49" s="11">
        <v>19337481.120000001</v>
      </c>
      <c r="E49" s="23">
        <f t="shared" si="0"/>
        <v>1</v>
      </c>
      <c r="F49" s="47" t="s">
        <v>76</v>
      </c>
      <c r="G49" s="47" t="s">
        <v>110</v>
      </c>
      <c r="H49" s="48">
        <v>19337481.120000001</v>
      </c>
      <c r="I49" s="48">
        <v>19337481.120000001</v>
      </c>
      <c r="J49" s="49">
        <f t="shared" si="1"/>
        <v>1</v>
      </c>
      <c r="K49" s="50">
        <v>45621</v>
      </c>
      <c r="L49" s="51">
        <v>45643</v>
      </c>
      <c r="M49" s="52" t="s">
        <v>120</v>
      </c>
    </row>
    <row r="50" spans="1:13" ht="24" x14ac:dyDescent="0.2">
      <c r="A50" s="60" t="s">
        <v>78</v>
      </c>
      <c r="B50" s="60" t="s">
        <v>79</v>
      </c>
      <c r="C50" s="10">
        <v>11414179.43</v>
      </c>
      <c r="D50" s="11">
        <v>11414179.43</v>
      </c>
      <c r="E50" s="23">
        <f t="shared" si="0"/>
        <v>1</v>
      </c>
      <c r="F50" s="47" t="s">
        <v>78</v>
      </c>
      <c r="G50" s="47" t="s">
        <v>110</v>
      </c>
      <c r="H50" s="48">
        <v>11414179.43</v>
      </c>
      <c r="I50" s="48">
        <v>11414179.43</v>
      </c>
      <c r="J50" s="49">
        <f t="shared" si="1"/>
        <v>1</v>
      </c>
      <c r="K50" s="50">
        <v>45643</v>
      </c>
      <c r="L50" s="51">
        <v>45665</v>
      </c>
      <c r="M50" s="52" t="s">
        <v>120</v>
      </c>
    </row>
    <row r="51" spans="1:13" ht="24" x14ac:dyDescent="0.2">
      <c r="A51" s="60" t="s">
        <v>80</v>
      </c>
      <c r="B51" s="60" t="s">
        <v>81</v>
      </c>
      <c r="C51" s="10">
        <v>29117865.719999999</v>
      </c>
      <c r="D51" s="11">
        <v>29117865.719999999</v>
      </c>
      <c r="E51" s="23">
        <f t="shared" si="0"/>
        <v>1</v>
      </c>
      <c r="F51" s="47" t="s">
        <v>80</v>
      </c>
      <c r="G51" s="47" t="s">
        <v>110</v>
      </c>
      <c r="H51" s="48">
        <v>29117865.719999999</v>
      </c>
      <c r="I51" s="48">
        <v>29117865.719999999</v>
      </c>
      <c r="J51" s="49">
        <f t="shared" si="1"/>
        <v>1</v>
      </c>
      <c r="K51" s="50">
        <v>45699</v>
      </c>
      <c r="L51" s="51">
        <v>45733</v>
      </c>
      <c r="M51" s="52" t="s">
        <v>120</v>
      </c>
    </row>
    <row r="52" spans="1:13" ht="60" x14ac:dyDescent="0.2">
      <c r="A52" s="60" t="s">
        <v>82</v>
      </c>
      <c r="B52" s="60" t="s">
        <v>83</v>
      </c>
      <c r="C52" s="10">
        <v>3421680.5</v>
      </c>
      <c r="D52" s="11">
        <v>3421680.5</v>
      </c>
      <c r="E52" s="23">
        <f t="shared" si="0"/>
        <v>1</v>
      </c>
      <c r="F52" s="47" t="s">
        <v>134</v>
      </c>
      <c r="G52" s="47" t="s">
        <v>110</v>
      </c>
      <c r="H52" s="48">
        <v>3421680.5</v>
      </c>
      <c r="I52" s="48">
        <v>3421680.5</v>
      </c>
      <c r="J52" s="49">
        <f>+I52/H52</f>
        <v>1</v>
      </c>
      <c r="K52" s="50">
        <v>45728</v>
      </c>
      <c r="L52" s="51">
        <v>45750</v>
      </c>
      <c r="M52" s="52" t="s">
        <v>135</v>
      </c>
    </row>
    <row r="53" spans="1:13" ht="24" x14ac:dyDescent="0.2">
      <c r="A53" s="60" t="s">
        <v>84</v>
      </c>
      <c r="B53" s="60" t="s">
        <v>85</v>
      </c>
      <c r="C53" s="10">
        <v>41412797.270000003</v>
      </c>
      <c r="D53" s="12">
        <v>39009968.899999999</v>
      </c>
      <c r="E53" s="23">
        <f t="shared" si="0"/>
        <v>0.94197860254804266</v>
      </c>
      <c r="F53" s="47" t="s">
        <v>136</v>
      </c>
      <c r="G53" s="47" t="s">
        <v>112</v>
      </c>
      <c r="H53" s="53">
        <v>39871215.770000003</v>
      </c>
      <c r="I53" s="48">
        <v>39009968.899999999</v>
      </c>
      <c r="J53" s="49">
        <f>+I53/H53</f>
        <v>0.97839928245558982</v>
      </c>
      <c r="K53" s="50">
        <v>45743</v>
      </c>
      <c r="L53" s="51">
        <v>45793</v>
      </c>
      <c r="M53" s="52" t="s">
        <v>137</v>
      </c>
    </row>
    <row r="54" spans="1:13" s="34" customFormat="1" ht="12.75" x14ac:dyDescent="0.2">
      <c r="A54" s="29" t="s">
        <v>86</v>
      </c>
      <c r="B54" s="30"/>
      <c r="C54" s="31">
        <f>SUM(C6:C53)</f>
        <v>508567582.59000003</v>
      </c>
      <c r="D54" s="32">
        <f>SUM(D6:D53)</f>
        <v>471354808.5999999</v>
      </c>
      <c r="E54" s="33">
        <f t="shared" si="0"/>
        <v>0.9268282618398811</v>
      </c>
      <c r="H54" s="36">
        <f>SUM(H6:H53)</f>
        <v>500215091.98000002</v>
      </c>
      <c r="I54" s="37">
        <f>SUM(I6:I53)</f>
        <v>471354808.5999999</v>
      </c>
      <c r="J54" s="38">
        <f t="shared" ref="J54" si="2">+I54/H54</f>
        <v>0.94230425302490872</v>
      </c>
      <c r="K54" s="40"/>
      <c r="L54" s="40"/>
      <c r="M54" s="35"/>
    </row>
    <row r="55" spans="1:13" x14ac:dyDescent="0.2">
      <c r="A55" s="27"/>
      <c r="B55" s="27"/>
      <c r="C55" s="27"/>
      <c r="D55" s="27"/>
      <c r="E55" s="27"/>
      <c r="F55" s="26"/>
    </row>
    <row r="56" spans="1:13" x14ac:dyDescent="0.2">
      <c r="J56" s="46"/>
    </row>
  </sheetData>
  <mergeCells count="2">
    <mergeCell ref="A2:E2"/>
    <mergeCell ref="F4:M4"/>
  </mergeCells>
  <conditionalFormatting sqref="F1:F3 F12:F53 F6:F10 F55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Campos Flores</dc:creator>
  <cp:lastModifiedBy>Fano, Christian</cp:lastModifiedBy>
  <dcterms:created xsi:type="dcterms:W3CDTF">2025-07-02T18:46:53Z</dcterms:created>
  <dcterms:modified xsi:type="dcterms:W3CDTF">2025-07-10T08:21:45Z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2025-06-10T00:00:00Z</vt:filetime>
  </property>
  <property fmtid="{D5CDD505-2E9C-101B-9397-08002B2CF9AE}" pid="3" name="Creator">
    <vt:lpwstr>Microsoft® Excel® para Microsoft 365</vt:lpwstr>
  </property>
  <property fmtid="{D5CDD505-2E9C-101B-9397-08002B2CF9AE}" pid="4" name="LastSaved">
    <vt:filetime>2025-07-02T00:00:00Z</vt:filetime>
  </property>
  <property fmtid="{D5CDD505-2E9C-101B-9397-08002B2CF9AE}" pid="5" name="Producer">
    <vt:lpwstr>Microsoft® Excel® para Microsoft 365; modified using iText® 5.5.11 ©2000-2017 iText Group NV (AGPL-version)</vt:lpwstr>
  </property>
</Properties>
</file>