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GION\Downloads\"/>
    </mc:Choice>
  </mc:AlternateContent>
  <xr:revisionPtr revIDLastSave="0" documentId="13_ncr:1_{27BF2CE5-7F1B-4240-8310-0D550D09ADFC}" xr6:coauthVersionLast="47" xr6:coauthVersionMax="47" xr10:uidLastSave="{00000000-0000-0000-0000-000000000000}"/>
  <bookViews>
    <workbookView xWindow="-120" yWindow="-120" windowWidth="29040" windowHeight="15720" tabRatio="889" firstSheet="3" activeTab="16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B45" i="7" l="1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2" i="11" l="1"/>
  <c r="HO42" i="11" s="1"/>
  <c r="HC41" i="11"/>
  <c r="HC37" i="11"/>
  <c r="HC34" i="11"/>
  <c r="HC31" i="11"/>
  <c r="HC28" i="11"/>
  <c r="HC8" i="11"/>
  <c r="HC11" i="11"/>
  <c r="HC14" i="11"/>
  <c r="HC17" i="11"/>
  <c r="HC20" i="11"/>
  <c r="HC22" i="11"/>
  <c r="HO22" i="11" s="1"/>
  <c r="HC21" i="11"/>
  <c r="HO50" i="11"/>
  <c r="HO49" i="11"/>
  <c r="HO48" i="11"/>
  <c r="HO41" i="11"/>
  <c r="HO37" i="11"/>
  <c r="HO34" i="11"/>
  <c r="HO31" i="11"/>
  <c r="HO28" i="11"/>
  <c r="HO21" i="11"/>
  <c r="HO20" i="11"/>
  <c r="HO17" i="11"/>
  <c r="HO14" i="11"/>
  <c r="HO11" i="11"/>
  <c r="HO8" i="11"/>
  <c r="HC40" i="11" l="1"/>
  <c r="HO40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0" i="11" l="1"/>
  <c r="HB49" i="11"/>
  <c r="HB48" i="11"/>
  <c r="HB42" i="11"/>
  <c r="HB41" i="11"/>
  <c r="HB40" i="11"/>
  <c r="HB37" i="11"/>
  <c r="HB34" i="11"/>
  <c r="HB31" i="11"/>
  <c r="HB28" i="11"/>
  <c r="HB22" i="11"/>
  <c r="HB21" i="11"/>
  <c r="HB20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0" i="11" l="1"/>
  <c r="GV37" i="11"/>
  <c r="GV34" i="11"/>
  <c r="GV31" i="11"/>
  <c r="GV28" i="1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FB18" i="7" l="1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O35" i="7" l="1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<sst xmlns="http://schemas.openxmlformats.org/spreadsheetml/2006/main" count="10477" uniqueCount="177">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</sst>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5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91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605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C23" sqref="C23"/>
    </sheetView>
  </sheetViews>
  <sheetFormatPr baseColWidth="10" defaultColWidth="11.42578125" defaultRowHeight="14.25" x14ac:dyDescent="0.2"/>
  <cols>
    <col min="1" max="1" width="2.85546875" style="2" customWidth="1"/>
    <col min="2" max="2" width="3.85546875" style="2" customWidth="1"/>
    <col min="3" max="3" width="64.85546875" style="2" customWidth="1"/>
    <col min="4" max="4" width="54.42578125" style="2" customWidth="1"/>
    <col min="5" max="5" width="2.85546875" style="2" customWidth="1"/>
    <col min="6" max="16384" width="11.42578125" style="2"/>
  </cols>
  <sheetData>
    <row r="2" spans="2:4" ht="19.5" x14ac:dyDescent="0.3">
      <c r="B2" s="1" t="s">
        <v>0</v>
      </c>
    </row>
    <row r="3" spans="2:4" x14ac:dyDescent="0.2">
      <c r="B3" s="2" t="s">
        <v>1</v>
      </c>
    </row>
    <row r="4" spans="2:4" ht="15" thickBot="1" x14ac:dyDescent="0.25"/>
    <row r="5" spans="2:4" s="5" customFormat="1" ht="15.75" thickBot="1" x14ac:dyDescent="0.3">
      <c r="B5" s="3"/>
      <c r="C5" s="4" t="s">
        <v>2</v>
      </c>
      <c r="D5" s="4" t="s">
        <v>3</v>
      </c>
    </row>
    <row r="6" spans="2:4" ht="15" thickTop="1" x14ac:dyDescent="0.2">
      <c r="B6" s="6">
        <v>1</v>
      </c>
      <c r="C6" s="6" t="s">
        <v>4</v>
      </c>
      <c r="D6" s="2" t="s">
        <v>5</v>
      </c>
    </row>
    <row r="7" spans="2:4" x14ac:dyDescent="0.2">
      <c r="B7" s="6">
        <v>2</v>
      </c>
      <c r="C7" s="7" t="s">
        <v>6</v>
      </c>
      <c r="D7" s="8" t="s">
        <v>7</v>
      </c>
    </row>
    <row r="8" spans="2:4" x14ac:dyDescent="0.2">
      <c r="B8" s="6">
        <v>3</v>
      </c>
      <c r="C8" s="6" t="s">
        <v>8</v>
      </c>
      <c r="D8" s="8" t="s">
        <v>9</v>
      </c>
    </row>
    <row r="9" spans="2:4" x14ac:dyDescent="0.2">
      <c r="B9" s="6">
        <v>4</v>
      </c>
      <c r="C9" s="6" t="s">
        <v>10</v>
      </c>
      <c r="D9" s="8" t="s">
        <v>11</v>
      </c>
    </row>
    <row r="10" spans="2:4" x14ac:dyDescent="0.2">
      <c r="B10" s="6">
        <v>5</v>
      </c>
      <c r="C10" s="6" t="s">
        <v>12</v>
      </c>
      <c r="D10" s="8" t="s">
        <v>13</v>
      </c>
    </row>
    <row r="11" spans="2:4" x14ac:dyDescent="0.2">
      <c r="B11" s="6">
        <v>6</v>
      </c>
      <c r="C11" s="6" t="s">
        <v>14</v>
      </c>
      <c r="D11" s="8" t="s">
        <v>15</v>
      </c>
    </row>
    <row r="12" spans="2:4" x14ac:dyDescent="0.2">
      <c r="B12" s="6">
        <v>7</v>
      </c>
      <c r="C12" s="6" t="s">
        <v>16</v>
      </c>
      <c r="D12" s="8" t="s">
        <v>17</v>
      </c>
    </row>
    <row r="13" spans="2:4" x14ac:dyDescent="0.2">
      <c r="B13" s="6">
        <v>8</v>
      </c>
      <c r="C13" s="7" t="s">
        <v>18</v>
      </c>
      <c r="D13" s="8" t="s">
        <v>19</v>
      </c>
    </row>
    <row r="14" spans="2:4" x14ac:dyDescent="0.2">
      <c r="B14" s="6">
        <v>9</v>
      </c>
      <c r="C14" s="6" t="s">
        <v>20</v>
      </c>
      <c r="D14" s="8" t="s">
        <v>21</v>
      </c>
    </row>
    <row r="15" spans="2:4" x14ac:dyDescent="0.2">
      <c r="B15" s="6">
        <v>10</v>
      </c>
      <c r="C15" s="6" t="s">
        <v>22</v>
      </c>
      <c r="D15" s="8" t="s">
        <v>23</v>
      </c>
    </row>
    <row r="16" spans="2:4" x14ac:dyDescent="0.2">
      <c r="B16" s="6">
        <v>11</v>
      </c>
      <c r="C16" s="6" t="s">
        <v>24</v>
      </c>
      <c r="D16" s="8" t="s">
        <v>25</v>
      </c>
    </row>
    <row r="17" spans="2:4" x14ac:dyDescent="0.2">
      <c r="B17" s="6">
        <v>12</v>
      </c>
      <c r="C17" s="6" t="s">
        <v>26</v>
      </c>
      <c r="D17" s="8" t="s">
        <v>27</v>
      </c>
    </row>
    <row r="18" spans="2:4" x14ac:dyDescent="0.2">
      <c r="B18" s="6">
        <v>13</v>
      </c>
      <c r="C18" s="6" t="s">
        <v>28</v>
      </c>
      <c r="D18" s="8" t="s">
        <v>29</v>
      </c>
    </row>
    <row r="19" spans="2:4" x14ac:dyDescent="0.2">
      <c r="B19" s="9">
        <v>14</v>
      </c>
      <c r="C19" s="9" t="s">
        <v>30</v>
      </c>
      <c r="D19" s="8" t="s">
        <v>31</v>
      </c>
    </row>
    <row r="20" spans="2:4" x14ac:dyDescent="0.2">
      <c r="B20" s="9">
        <v>15</v>
      </c>
      <c r="C20" s="9" t="s">
        <v>32</v>
      </c>
      <c r="D20" s="8" t="s">
        <v>33</v>
      </c>
    </row>
    <row r="21" spans="2:4" x14ac:dyDescent="0.2">
      <c r="B21" s="9">
        <v>16</v>
      </c>
      <c r="C21" s="9" t="s">
        <v>34</v>
      </c>
      <c r="D21" s="8" t="s">
        <v>35</v>
      </c>
    </row>
    <row r="22" spans="2:4" x14ac:dyDescent="0.2">
      <c r="B22" s="9"/>
      <c r="C22" s="9"/>
      <c r="D22" s="8"/>
    </row>
    <row r="23" spans="2:4" x14ac:dyDescent="0.2">
      <c r="B23" s="9"/>
      <c r="C23" s="9"/>
      <c r="D23" s="8"/>
    </row>
    <row r="24" spans="2:4" x14ac:dyDescent="0.2">
      <c r="B24" s="9"/>
      <c r="C24" s="9"/>
      <c r="D24" s="8"/>
    </row>
    <row r="26" spans="2:4" ht="15" customHeight="1" x14ac:dyDescent="0.2">
      <c r="C26" s="10"/>
      <c r="D26" s="10"/>
    </row>
    <row r="27" spans="2:4" x14ac:dyDescent="0.2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zoomScale="70" zoomScaleNormal="70" workbookViewId="0">
      <pane xSplit="2" ySplit="3" topLeftCell="GG4" activePane="bottomRight" state="frozen"/>
      <selection pane="topRight" activeCell="HN17" sqref="HC17:HN17"/>
      <selection pane="bottomLeft" activeCell="HN17" sqref="HC17:HN17"/>
      <selection pane="bottomRight" activeCell="GP8" sqref="GP8:GP19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" style="2" customWidth="1"/>
    <col min="16" max="27" width="11.42578125" style="2" customWidth="1"/>
    <col min="28" max="28" width="12" style="2" customWidth="1"/>
    <col min="29" max="40" width="11.42578125" style="2" customWidth="1"/>
    <col min="41" max="41" width="12" style="2" customWidth="1"/>
    <col min="42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96" width="13.140625" style="2" bestFit="1" customWidth="1"/>
    <col min="97" max="97" width="13.28515625" style="2" bestFit="1" customWidth="1"/>
    <col min="98" max="98" width="12.42578125" style="2" bestFit="1" customWidth="1"/>
    <col min="99" max="99" width="13.140625" style="2" bestFit="1" customWidth="1"/>
    <col min="100" max="106" width="11.42578125" style="2"/>
    <col min="107" max="132" width="12.7109375" style="2" customWidth="1"/>
    <col min="133" max="170" width="11.42578125" style="2"/>
    <col min="171" max="171" width="12.140625" style="2" customWidth="1"/>
    <col min="172" max="184" width="11.42578125" style="2"/>
    <col min="185" max="185" width="14.28515625" style="2" customWidth="1"/>
    <col min="186" max="186" width="11.42578125" style="2"/>
    <col min="187" max="187" width="13.28515625" style="2" customWidth="1"/>
    <col min="188" max="188" width="13.7109375" style="2" customWidth="1"/>
    <col min="189" max="189" width="12.42578125" style="2" customWidth="1"/>
    <col min="190" max="192" width="11.42578125" style="2"/>
    <col min="193" max="194" width="13.42578125" style="2" bestFit="1" customWidth="1"/>
    <col min="195" max="196" width="11.42578125" style="2"/>
    <col min="197" max="197" width="15.28515625" style="2" customWidth="1"/>
    <col min="198" max="198" width="14.28515625" style="2" customWidth="1"/>
    <col min="199" max="199" width="11.42578125" style="2"/>
    <col min="200" max="200" width="13.28515625" style="2" customWidth="1"/>
    <col min="201" max="201" width="13.7109375" style="2" customWidth="1"/>
    <col min="202" max="202" width="12.42578125" style="2" customWidth="1"/>
    <col min="203" max="205" width="11.42578125" style="2"/>
    <col min="206" max="207" width="13.42578125" style="2" bestFit="1" customWidth="1"/>
    <col min="208" max="209" width="11.42578125" style="2"/>
    <col min="210" max="210" width="15.28515625" style="2" customWidth="1"/>
    <col min="211" max="16384" width="11.42578125" style="2"/>
  </cols>
  <sheetData>
    <row r="1" spans="1:210" ht="15" x14ac:dyDescent="0.25">
      <c r="A1" s="179" t="s">
        <v>0</v>
      </c>
      <c r="B1" s="179"/>
    </row>
    <row r="2" spans="1:210" ht="30" customHeight="1" x14ac:dyDescent="0.2">
      <c r="A2" s="180" t="s">
        <v>133</v>
      </c>
      <c r="B2" s="181"/>
    </row>
    <row r="3" spans="1:210" x14ac:dyDescent="0.2">
      <c r="A3" s="39" t="s">
        <v>134</v>
      </c>
    </row>
    <row r="5" spans="1:210" ht="15" x14ac:dyDescent="0.25">
      <c r="B5" s="5" t="s">
        <v>38</v>
      </c>
    </row>
    <row r="6" spans="1:210" ht="15" customHeight="1" x14ac:dyDescent="0.25">
      <c r="B6" s="182" t="s">
        <v>39</v>
      </c>
      <c r="C6" s="176">
        <v>2010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4" t="s">
        <v>80</v>
      </c>
      <c r="P6" s="176">
        <v>2011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4" t="s">
        <v>81</v>
      </c>
      <c r="AC6" s="176">
        <v>2012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4" t="s">
        <v>82</v>
      </c>
      <c r="AP6" s="176">
        <v>2013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40</v>
      </c>
      <c r="BC6" s="176">
        <v>2014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41</v>
      </c>
      <c r="BP6" s="176">
        <v>2015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42</v>
      </c>
      <c r="CC6" s="176">
        <v>2016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43</v>
      </c>
      <c r="CP6" s="176">
        <v>2017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4" t="s">
        <v>44</v>
      </c>
      <c r="DC6" s="176">
        <v>2018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4" t="s">
        <v>45</v>
      </c>
      <c r="DP6" s="176">
        <v>2019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4" t="s">
        <v>46</v>
      </c>
      <c r="EC6" s="171">
        <v>2020</v>
      </c>
      <c r="ED6" s="172"/>
      <c r="EE6" s="172"/>
      <c r="EF6" s="172"/>
      <c r="EG6" s="172"/>
      <c r="EH6" s="172"/>
      <c r="EI6" s="172"/>
      <c r="EJ6" s="172"/>
      <c r="EK6" s="172"/>
      <c r="EL6" s="172"/>
      <c r="EM6" s="172"/>
      <c r="EN6" s="173"/>
      <c r="EO6" s="174" t="s">
        <v>47</v>
      </c>
      <c r="EP6" s="171">
        <v>2021</v>
      </c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3"/>
      <c r="FB6" s="174" t="s">
        <v>48</v>
      </c>
      <c r="FC6" s="171">
        <v>2022</v>
      </c>
      <c r="FD6" s="172"/>
      <c r="FE6" s="172"/>
      <c r="FF6" s="172"/>
      <c r="FG6" s="172"/>
      <c r="FH6" s="172"/>
      <c r="FI6" s="172"/>
      <c r="FJ6" s="172"/>
      <c r="FK6" s="172"/>
      <c r="FL6" s="172"/>
      <c r="FM6" s="172"/>
      <c r="FN6" s="173"/>
      <c r="FO6" s="174" t="s">
        <v>49</v>
      </c>
      <c r="FP6" s="171">
        <v>2023</v>
      </c>
      <c r="FQ6" s="172"/>
      <c r="FR6" s="172"/>
      <c r="FS6" s="172"/>
      <c r="FT6" s="172"/>
      <c r="FU6" s="172"/>
      <c r="FV6" s="172"/>
      <c r="FW6" s="172"/>
      <c r="FX6" s="172"/>
      <c r="FY6" s="172"/>
      <c r="FZ6" s="172"/>
      <c r="GA6" s="173"/>
      <c r="GB6" s="174" t="s">
        <v>50</v>
      </c>
      <c r="GC6" s="171">
        <v>2024</v>
      </c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3"/>
      <c r="GO6" s="174" t="s">
        <v>51</v>
      </c>
      <c r="GP6" s="171">
        <v>2025</v>
      </c>
      <c r="GQ6" s="172"/>
      <c r="GR6" s="172"/>
      <c r="GS6" s="172"/>
      <c r="GT6" s="172"/>
      <c r="GU6" s="172"/>
      <c r="GV6" s="172"/>
      <c r="GW6" s="172"/>
      <c r="GX6" s="172"/>
      <c r="GY6" s="172"/>
      <c r="GZ6" s="172"/>
      <c r="HA6" s="173"/>
      <c r="HB6" s="174" t="s">
        <v>176</v>
      </c>
    </row>
    <row r="7" spans="1:210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5"/>
      <c r="GP7" s="170" t="s">
        <v>52</v>
      </c>
      <c r="GQ7" s="170" t="s">
        <v>53</v>
      </c>
      <c r="GR7" s="170" t="s">
        <v>54</v>
      </c>
      <c r="GS7" s="170" t="s">
        <v>55</v>
      </c>
      <c r="GT7" s="170" t="s">
        <v>56</v>
      </c>
      <c r="GU7" s="170" t="s">
        <v>57</v>
      </c>
      <c r="GV7" s="170" t="s">
        <v>58</v>
      </c>
      <c r="GW7" s="170" t="s">
        <v>59</v>
      </c>
      <c r="GX7" s="170" t="s">
        <v>60</v>
      </c>
      <c r="GY7" s="170" t="s">
        <v>61</v>
      </c>
      <c r="GZ7" s="170" t="s">
        <v>62</v>
      </c>
      <c r="HA7" s="170" t="s">
        <v>63</v>
      </c>
      <c r="HB7" s="175"/>
    </row>
    <row r="8" spans="1:210" ht="15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/>
      <c r="GR8" s="79"/>
      <c r="GS8" s="47"/>
      <c r="GT8" s="47"/>
      <c r="GU8" s="47"/>
      <c r="GV8" s="47"/>
      <c r="GW8" s="47"/>
      <c r="GX8" s="47"/>
      <c r="GY8" s="47"/>
      <c r="GZ8" s="47"/>
      <c r="HA8" s="47"/>
      <c r="HB8" s="47">
        <f>+SUM(GP8:HA8)</f>
        <v>229654</v>
      </c>
    </row>
    <row r="9" spans="1:210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/>
      <c r="GR9" s="81"/>
      <c r="GS9" s="49"/>
      <c r="GT9" s="49"/>
      <c r="GU9" s="49"/>
      <c r="GV9" s="49"/>
      <c r="GW9" s="49"/>
      <c r="GX9" s="49"/>
      <c r="GY9" s="49"/>
      <c r="GZ9" s="49"/>
      <c r="HA9" s="49"/>
      <c r="HB9" s="49"/>
    </row>
    <row r="10" spans="1:210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/>
      <c r="GR10" s="83"/>
      <c r="GS10" s="50"/>
      <c r="GT10" s="50"/>
      <c r="GU10" s="50"/>
      <c r="GV10" s="50"/>
      <c r="GW10" s="50"/>
      <c r="GX10" s="50"/>
      <c r="GY10" s="50"/>
      <c r="GZ10" s="50"/>
      <c r="HA10" s="50"/>
      <c r="HB10" s="50"/>
    </row>
    <row r="11" spans="1:210" ht="15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/>
      <c r="GR11" s="79"/>
      <c r="GS11" s="47"/>
      <c r="GT11" s="47"/>
      <c r="GU11" s="47"/>
      <c r="GV11" s="47"/>
      <c r="GW11" s="47"/>
      <c r="GX11" s="47"/>
      <c r="GY11" s="47"/>
      <c r="GZ11" s="47"/>
      <c r="HA11" s="47"/>
      <c r="HB11" s="47">
        <f>+SUM(GP11:HA11)</f>
        <v>119449</v>
      </c>
    </row>
    <row r="12" spans="1:210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/>
      <c r="GR12" s="81"/>
      <c r="GS12" s="49"/>
      <c r="GT12" s="49"/>
      <c r="GU12" s="49"/>
      <c r="GV12" s="49"/>
      <c r="GW12" s="49"/>
      <c r="GX12" s="49"/>
      <c r="GY12" s="49"/>
      <c r="GZ12" s="49"/>
      <c r="HA12" s="49"/>
      <c r="HB12" s="49"/>
    </row>
    <row r="13" spans="1:210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/>
      <c r="GR13" s="83"/>
      <c r="GS13" s="50"/>
      <c r="GT13" s="50"/>
      <c r="GU13" s="50"/>
      <c r="GV13" s="50"/>
      <c r="GW13" s="50"/>
      <c r="GX13" s="50"/>
      <c r="GY13" s="50"/>
      <c r="GZ13" s="50"/>
      <c r="HA13" s="50"/>
      <c r="HB13" s="50"/>
    </row>
    <row r="14" spans="1:210" ht="15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/>
      <c r="GR14" s="79"/>
      <c r="GS14" s="47"/>
      <c r="GT14" s="47"/>
      <c r="GU14" s="47"/>
      <c r="GV14" s="47"/>
      <c r="GW14" s="47"/>
      <c r="GX14" s="47"/>
      <c r="GY14" s="47"/>
      <c r="GZ14" s="47"/>
      <c r="HA14" s="47"/>
      <c r="HB14" s="47">
        <f>+SUM(GP14:HA14)</f>
        <v>148275</v>
      </c>
    </row>
    <row r="15" spans="1:210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/>
      <c r="GR15" s="81"/>
      <c r="GS15" s="49"/>
      <c r="GT15" s="49"/>
      <c r="GU15" s="49"/>
      <c r="GV15" s="49"/>
      <c r="GW15" s="49"/>
      <c r="GX15" s="49"/>
      <c r="GY15" s="49"/>
      <c r="GZ15" s="49"/>
      <c r="HA15" s="49"/>
      <c r="HB15" s="49"/>
    </row>
    <row r="16" spans="1:210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/>
      <c r="GR16" s="83"/>
      <c r="GS16" s="50"/>
      <c r="GT16" s="50"/>
      <c r="GU16" s="50"/>
      <c r="GV16" s="50"/>
      <c r="GW16" s="50"/>
      <c r="GX16" s="50"/>
      <c r="GY16" s="50"/>
      <c r="GZ16" s="50"/>
      <c r="HA16" s="50"/>
      <c r="HB16" s="50"/>
    </row>
    <row r="17" spans="2:210" ht="15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/>
      <c r="GR17" s="86"/>
      <c r="GS17" s="52"/>
      <c r="GT17" s="52"/>
      <c r="GU17" s="52"/>
      <c r="GV17" s="52"/>
      <c r="GW17" s="52"/>
      <c r="GX17" s="52"/>
      <c r="GY17" s="52"/>
      <c r="GZ17" s="52"/>
      <c r="HA17" s="52"/>
      <c r="HB17" s="52">
        <f>+SUM(GP17:HA17)</f>
        <v>497378</v>
      </c>
    </row>
    <row r="18" spans="2:210" x14ac:dyDescent="0.2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/>
      <c r="GR18" s="88"/>
      <c r="GS18" s="56"/>
      <c r="GT18" s="56"/>
      <c r="GU18" s="56"/>
      <c r="GV18" s="56"/>
      <c r="GW18" s="56"/>
      <c r="GX18" s="56"/>
      <c r="GY18" s="56"/>
      <c r="GZ18" s="56"/>
      <c r="HA18" s="56"/>
      <c r="HB18" s="56">
        <f>+SUM(GP18:HA18)</f>
        <v>309299</v>
      </c>
    </row>
    <row r="19" spans="2:210" x14ac:dyDescent="0.2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/>
      <c r="GR19" s="88"/>
      <c r="GS19" s="56"/>
      <c r="GT19" s="56"/>
      <c r="GU19" s="56"/>
      <c r="GV19" s="56"/>
      <c r="GW19" s="56"/>
      <c r="GX19" s="56"/>
      <c r="GY19" s="56"/>
      <c r="GZ19" s="56"/>
      <c r="HA19" s="56"/>
      <c r="HB19" s="56">
        <f>+SUM(GP19:HA19)</f>
        <v>188079</v>
      </c>
    </row>
    <row r="21" spans="2:210" x14ac:dyDescent="0.2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 x14ac:dyDescent="0.2">
      <c r="ED22" s="2">
        <f>EO19/EB19-1</f>
        <v>-0.19273851769085271</v>
      </c>
    </row>
    <row r="23" spans="2:210" ht="15" x14ac:dyDescent="0.25">
      <c r="B23" s="5" t="s">
        <v>71</v>
      </c>
    </row>
    <row r="24" spans="2:210" ht="15" customHeight="1" x14ac:dyDescent="0.25">
      <c r="B24" s="182" t="s">
        <v>39</v>
      </c>
      <c r="C24" s="176">
        <v>2010</v>
      </c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8"/>
      <c r="O24" s="174" t="s">
        <v>80</v>
      </c>
      <c r="P24" s="176">
        <v>2011</v>
      </c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8"/>
      <c r="AB24" s="174" t="s">
        <v>81</v>
      </c>
      <c r="AC24" s="176">
        <v>2012</v>
      </c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8"/>
      <c r="AO24" s="174" t="s">
        <v>82</v>
      </c>
      <c r="AP24" s="176">
        <v>2013</v>
      </c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8"/>
      <c r="BB24" s="174" t="s">
        <v>40</v>
      </c>
      <c r="BC24" s="176">
        <v>2014</v>
      </c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8"/>
      <c r="BO24" s="174" t="s">
        <v>41</v>
      </c>
      <c r="BP24" s="176">
        <v>2015</v>
      </c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8"/>
      <c r="CB24" s="174" t="s">
        <v>42</v>
      </c>
      <c r="CC24" s="176">
        <v>2016</v>
      </c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8"/>
      <c r="CO24" s="174" t="s">
        <v>43</v>
      </c>
      <c r="CP24" s="176">
        <v>2017</v>
      </c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8"/>
      <c r="DB24" s="174" t="s">
        <v>44</v>
      </c>
      <c r="DC24" s="176">
        <v>2018</v>
      </c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8"/>
      <c r="DO24" s="174" t="s">
        <v>45</v>
      </c>
      <c r="DP24" s="176">
        <v>2019</v>
      </c>
      <c r="DQ24" s="177"/>
      <c r="DR24" s="177"/>
      <c r="DS24" s="177"/>
      <c r="DT24" s="177"/>
      <c r="DU24" s="177"/>
      <c r="DV24" s="177"/>
      <c r="DW24" s="177"/>
      <c r="DX24" s="177"/>
      <c r="DY24" s="177"/>
      <c r="DZ24" s="177"/>
      <c r="EA24" s="178"/>
      <c r="EB24" s="174" t="s">
        <v>46</v>
      </c>
      <c r="EC24" s="171">
        <v>2020</v>
      </c>
      <c r="ED24" s="172"/>
      <c r="EE24" s="172"/>
      <c r="EF24" s="172"/>
      <c r="EG24" s="172"/>
      <c r="EH24" s="172"/>
      <c r="EI24" s="172"/>
      <c r="EJ24" s="172"/>
      <c r="EK24" s="172"/>
      <c r="EL24" s="172"/>
      <c r="EM24" s="172"/>
      <c r="EN24" s="173"/>
      <c r="EO24" s="174" t="s">
        <v>47</v>
      </c>
      <c r="EP24" s="171">
        <v>2021</v>
      </c>
      <c r="EQ24" s="172"/>
      <c r="ER24" s="172"/>
      <c r="ES24" s="172"/>
      <c r="ET24" s="172"/>
      <c r="EU24" s="172"/>
      <c r="EV24" s="172"/>
      <c r="EW24" s="172"/>
      <c r="EX24" s="172"/>
      <c r="EY24" s="172"/>
      <c r="EZ24" s="172"/>
      <c r="FA24" s="173"/>
      <c r="FB24" s="174" t="s">
        <v>48</v>
      </c>
      <c r="FC24" s="171">
        <v>2022</v>
      </c>
      <c r="FD24" s="172"/>
      <c r="FE24" s="172"/>
      <c r="FF24" s="172"/>
      <c r="FG24" s="172"/>
      <c r="FH24" s="172"/>
      <c r="FI24" s="172"/>
      <c r="FJ24" s="172"/>
      <c r="FK24" s="172"/>
      <c r="FL24" s="172"/>
      <c r="FM24" s="172"/>
      <c r="FN24" s="173"/>
      <c r="FO24" s="174" t="s">
        <v>49</v>
      </c>
      <c r="FP24" s="171">
        <v>2023</v>
      </c>
      <c r="FQ24" s="172"/>
      <c r="FR24" s="172"/>
      <c r="FS24" s="172"/>
      <c r="FT24" s="172"/>
      <c r="FU24" s="172"/>
      <c r="FV24" s="172"/>
      <c r="FW24" s="172"/>
      <c r="FX24" s="172"/>
      <c r="FY24" s="172"/>
      <c r="FZ24" s="172"/>
      <c r="GA24" s="173"/>
      <c r="GB24" s="174" t="s">
        <v>50</v>
      </c>
      <c r="GC24" s="171">
        <v>2024</v>
      </c>
      <c r="GD24" s="172"/>
      <c r="GE24" s="172"/>
      <c r="GF24" s="172"/>
      <c r="GG24" s="172"/>
      <c r="GH24" s="172"/>
      <c r="GI24" s="172"/>
      <c r="GJ24" s="172"/>
      <c r="GK24" s="172"/>
      <c r="GL24" s="172"/>
      <c r="GM24" s="172"/>
      <c r="GN24" s="173"/>
      <c r="GO24" s="174" t="s">
        <v>51</v>
      </c>
      <c r="GP24" s="171">
        <v>2025</v>
      </c>
      <c r="GQ24" s="172"/>
      <c r="GR24" s="172"/>
      <c r="GS24" s="172"/>
      <c r="GT24" s="172"/>
      <c r="GU24" s="172"/>
      <c r="GV24" s="172"/>
      <c r="GW24" s="172"/>
      <c r="GX24" s="172"/>
      <c r="GY24" s="172"/>
      <c r="GZ24" s="172"/>
      <c r="HA24" s="173"/>
      <c r="HB24" s="174" t="s">
        <v>176</v>
      </c>
    </row>
    <row r="25" spans="2:210" ht="15" x14ac:dyDescent="0.25">
      <c r="B25" s="183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5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5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5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5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5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5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5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5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5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5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5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5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5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5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5"/>
      <c r="GP25" s="170" t="s">
        <v>52</v>
      </c>
      <c r="GQ25" s="170" t="s">
        <v>53</v>
      </c>
      <c r="GR25" s="170" t="s">
        <v>54</v>
      </c>
      <c r="GS25" s="170" t="s">
        <v>55</v>
      </c>
      <c r="GT25" s="170" t="s">
        <v>56</v>
      </c>
      <c r="GU25" s="170" t="s">
        <v>57</v>
      </c>
      <c r="GV25" s="170" t="s">
        <v>58</v>
      </c>
      <c r="GW25" s="170" t="s">
        <v>59</v>
      </c>
      <c r="GX25" s="170" t="s">
        <v>60</v>
      </c>
      <c r="GY25" s="170" t="s">
        <v>61</v>
      </c>
      <c r="GZ25" s="170" t="s">
        <v>62</v>
      </c>
      <c r="HA25" s="170" t="s">
        <v>63</v>
      </c>
      <c r="HB25" s="175"/>
    </row>
    <row r="26" spans="2:210" ht="15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/>
      <c r="GR26" s="79"/>
      <c r="GS26" s="47"/>
      <c r="GT26" s="47"/>
      <c r="GU26" s="47"/>
      <c r="GV26" s="47"/>
      <c r="GW26" s="47"/>
      <c r="GX26" s="47"/>
      <c r="GY26" s="47"/>
      <c r="GZ26" s="47"/>
      <c r="HA26" s="47"/>
      <c r="HB26" s="47">
        <f>+SUM(GP26:HA26)</f>
        <v>516707</v>
      </c>
    </row>
    <row r="27" spans="2:210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/>
      <c r="GR27" s="81"/>
      <c r="GS27" s="49"/>
      <c r="GT27" s="49"/>
      <c r="GU27" s="49"/>
      <c r="GV27" s="49"/>
      <c r="GW27" s="49"/>
      <c r="GX27" s="49"/>
      <c r="GY27" s="49"/>
      <c r="GZ27" s="49"/>
      <c r="HA27" s="49"/>
      <c r="HB27" s="49"/>
    </row>
    <row r="28" spans="2:210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/>
      <c r="GR28" s="83"/>
      <c r="GS28" s="50"/>
      <c r="GT28" s="50"/>
      <c r="GU28" s="50"/>
      <c r="GV28" s="50"/>
      <c r="GW28" s="50"/>
      <c r="GX28" s="50"/>
      <c r="GY28" s="50"/>
      <c r="GZ28" s="50"/>
      <c r="HA28" s="50"/>
      <c r="HB28" s="50"/>
    </row>
    <row r="29" spans="2:210" ht="15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/>
      <c r="GR29" s="79"/>
      <c r="GS29" s="47"/>
      <c r="GT29" s="47"/>
      <c r="GU29" s="47"/>
      <c r="GV29" s="47"/>
      <c r="GW29" s="47"/>
      <c r="GX29" s="47"/>
      <c r="GY29" s="47"/>
      <c r="GZ29" s="47"/>
      <c r="HA29" s="47"/>
      <c r="HB29" s="47">
        <f>+SUM(GP29:HA29)</f>
        <v>280578</v>
      </c>
    </row>
    <row r="30" spans="2:210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/>
      <c r="GR30" s="81"/>
      <c r="GS30" s="49"/>
      <c r="GT30" s="49"/>
      <c r="GU30" s="49"/>
      <c r="GV30" s="49"/>
      <c r="GW30" s="49"/>
      <c r="GX30" s="49"/>
      <c r="GY30" s="49"/>
      <c r="GZ30" s="49"/>
      <c r="HA30" s="49"/>
      <c r="HB30" s="49"/>
    </row>
    <row r="31" spans="2:210" x14ac:dyDescent="0.2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/>
      <c r="GR31" s="83"/>
      <c r="GS31" s="50"/>
      <c r="GT31" s="50"/>
      <c r="GU31" s="50"/>
      <c r="GV31" s="50"/>
      <c r="GW31" s="50"/>
      <c r="GX31" s="50"/>
      <c r="GY31" s="50"/>
      <c r="GZ31" s="50"/>
      <c r="HA31" s="50"/>
      <c r="HB31" s="50"/>
    </row>
    <row r="32" spans="2:210" ht="15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/>
      <c r="GR32" s="79"/>
      <c r="GS32" s="47"/>
      <c r="GT32" s="47"/>
      <c r="GU32" s="47"/>
      <c r="GV32" s="47"/>
      <c r="GW32" s="47"/>
      <c r="GX32" s="47"/>
      <c r="GY32" s="47"/>
      <c r="GZ32" s="47"/>
      <c r="HA32" s="47"/>
      <c r="HB32" s="47">
        <f>+SUM(GP32:HA32)</f>
        <v>261100</v>
      </c>
    </row>
    <row r="33" spans="2:210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/>
      <c r="GR33" s="81"/>
      <c r="GS33" s="49"/>
      <c r="GT33" s="49"/>
      <c r="GU33" s="49"/>
      <c r="GV33" s="49"/>
      <c r="GW33" s="49"/>
      <c r="GX33" s="49"/>
      <c r="GY33" s="49"/>
      <c r="GZ33" s="49"/>
      <c r="HA33" s="49"/>
      <c r="HB33" s="49"/>
    </row>
    <row r="34" spans="2:210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/>
      <c r="GR34" s="83"/>
      <c r="GS34" s="50"/>
      <c r="GT34" s="50"/>
      <c r="GU34" s="50"/>
      <c r="GV34" s="50"/>
      <c r="GW34" s="50"/>
      <c r="GX34" s="50"/>
      <c r="GY34" s="50"/>
      <c r="GZ34" s="50"/>
      <c r="HA34" s="50"/>
      <c r="HB34" s="50"/>
    </row>
    <row r="35" spans="2:210" ht="15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/>
      <c r="GR35" s="86"/>
      <c r="GS35" s="52"/>
      <c r="GT35" s="52"/>
      <c r="GU35" s="52"/>
      <c r="GV35" s="52"/>
      <c r="GW35" s="52"/>
      <c r="GX35" s="52"/>
      <c r="GY35" s="52"/>
      <c r="GZ35" s="52"/>
      <c r="HA35" s="52"/>
      <c r="HB35" s="52">
        <f>+SUM(GP35:HA35)</f>
        <v>1058385</v>
      </c>
    </row>
    <row r="36" spans="2:210" x14ac:dyDescent="0.2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/>
      <c r="GR36" s="88"/>
      <c r="GS36" s="56"/>
      <c r="GT36" s="56"/>
      <c r="GU36" s="56"/>
      <c r="GV36" s="56"/>
      <c r="GW36" s="56"/>
      <c r="GX36" s="56"/>
      <c r="GY36" s="56"/>
      <c r="GZ36" s="56"/>
      <c r="HA36" s="56"/>
      <c r="HB36" s="56">
        <f>+SUM(GP36:HA36)</f>
        <v>309299</v>
      </c>
    </row>
    <row r="37" spans="2:210" x14ac:dyDescent="0.2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/>
      <c r="GR37" s="88"/>
      <c r="GS37" s="56"/>
      <c r="GT37" s="56"/>
      <c r="GU37" s="56"/>
      <c r="GV37" s="56"/>
      <c r="GW37" s="56"/>
      <c r="GX37" s="56"/>
      <c r="GY37" s="56"/>
      <c r="GZ37" s="56"/>
      <c r="HA37" s="56"/>
      <c r="HB37" s="56">
        <f>+SUM(GP37:HA37)</f>
        <v>749086</v>
      </c>
    </row>
    <row r="40" spans="2:210" ht="15" x14ac:dyDescent="0.25">
      <c r="B40" s="5" t="s">
        <v>72</v>
      </c>
    </row>
    <row r="41" spans="2:210" ht="15" customHeight="1" x14ac:dyDescent="0.25">
      <c r="B41" s="12" t="s">
        <v>73</v>
      </c>
      <c r="C41" s="176">
        <v>2010</v>
      </c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8"/>
      <c r="O41" s="174" t="s">
        <v>80</v>
      </c>
      <c r="P41" s="176">
        <v>2011</v>
      </c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8"/>
      <c r="AB41" s="174" t="s">
        <v>81</v>
      </c>
      <c r="AC41" s="176">
        <v>2012</v>
      </c>
      <c r="AD41" s="177">
        <v>2012</v>
      </c>
      <c r="AE41" s="177">
        <v>2012</v>
      </c>
      <c r="AF41" s="177">
        <v>2012</v>
      </c>
      <c r="AG41" s="177">
        <v>2012</v>
      </c>
      <c r="AH41" s="177">
        <v>2012</v>
      </c>
      <c r="AI41" s="177">
        <v>2012</v>
      </c>
      <c r="AJ41" s="177">
        <v>2012</v>
      </c>
      <c r="AK41" s="177">
        <v>2012</v>
      </c>
      <c r="AL41" s="177">
        <v>2012</v>
      </c>
      <c r="AM41" s="177">
        <v>2012</v>
      </c>
      <c r="AN41" s="178">
        <v>2012</v>
      </c>
      <c r="AO41" s="174" t="s">
        <v>82</v>
      </c>
      <c r="AP41" s="176">
        <v>2013</v>
      </c>
      <c r="AQ41" s="177">
        <v>2012</v>
      </c>
      <c r="AR41" s="177">
        <v>2012</v>
      </c>
      <c r="AS41" s="177">
        <v>2012</v>
      </c>
      <c r="AT41" s="177">
        <v>2012</v>
      </c>
      <c r="AU41" s="177">
        <v>2012</v>
      </c>
      <c r="AV41" s="177">
        <v>2012</v>
      </c>
      <c r="AW41" s="177">
        <v>2012</v>
      </c>
      <c r="AX41" s="177">
        <v>2012</v>
      </c>
      <c r="AY41" s="177">
        <v>2012</v>
      </c>
      <c r="AZ41" s="177">
        <v>2012</v>
      </c>
      <c r="BA41" s="178">
        <v>2012</v>
      </c>
      <c r="BB41" s="174" t="s">
        <v>40</v>
      </c>
      <c r="BC41" s="176">
        <v>2014</v>
      </c>
      <c r="BD41" s="177">
        <v>2012</v>
      </c>
      <c r="BE41" s="177">
        <v>2012</v>
      </c>
      <c r="BF41" s="177">
        <v>2012</v>
      </c>
      <c r="BG41" s="177">
        <v>2012</v>
      </c>
      <c r="BH41" s="177">
        <v>2012</v>
      </c>
      <c r="BI41" s="177">
        <v>2012</v>
      </c>
      <c r="BJ41" s="177">
        <v>2012</v>
      </c>
      <c r="BK41" s="177">
        <v>2012</v>
      </c>
      <c r="BL41" s="177">
        <v>2012</v>
      </c>
      <c r="BM41" s="177">
        <v>2012</v>
      </c>
      <c r="BN41" s="178">
        <v>2012</v>
      </c>
      <c r="BO41" s="174" t="s">
        <v>41</v>
      </c>
      <c r="BP41" s="176">
        <v>2015</v>
      </c>
      <c r="BQ41" s="177">
        <v>2012</v>
      </c>
      <c r="BR41" s="177">
        <v>2012</v>
      </c>
      <c r="BS41" s="177">
        <v>2012</v>
      </c>
      <c r="BT41" s="177">
        <v>2012</v>
      </c>
      <c r="BU41" s="177">
        <v>2012</v>
      </c>
      <c r="BV41" s="177">
        <v>2012</v>
      </c>
      <c r="BW41" s="177">
        <v>2012</v>
      </c>
      <c r="BX41" s="177">
        <v>2012</v>
      </c>
      <c r="BY41" s="177">
        <v>2012</v>
      </c>
      <c r="BZ41" s="177">
        <v>2012</v>
      </c>
      <c r="CA41" s="178">
        <v>2012</v>
      </c>
      <c r="CB41" s="174" t="s">
        <v>42</v>
      </c>
      <c r="CC41" s="176">
        <v>2016</v>
      </c>
      <c r="CD41" s="177">
        <v>2011.38461538462</v>
      </c>
      <c r="CE41" s="177">
        <v>2011.26923076923</v>
      </c>
      <c r="CF41" s="177">
        <v>2011.1538461538501</v>
      </c>
      <c r="CG41" s="177">
        <v>2011.0384615384601</v>
      </c>
      <c r="CH41" s="177">
        <v>2010.9230769230801</v>
      </c>
      <c r="CI41" s="177">
        <v>2010.8076923076901</v>
      </c>
      <c r="CJ41" s="177">
        <v>2010.6923076923099</v>
      </c>
      <c r="CK41" s="177">
        <v>2010.5769230769199</v>
      </c>
      <c r="CL41" s="177">
        <v>2010.4615384615399</v>
      </c>
      <c r="CM41" s="177">
        <v>2010.3461538461499</v>
      </c>
      <c r="CN41" s="178">
        <v>2010.23076923077</v>
      </c>
      <c r="CO41" s="174" t="s">
        <v>43</v>
      </c>
      <c r="CP41" s="176">
        <v>2017</v>
      </c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8"/>
      <c r="DB41" s="174" t="s">
        <v>44</v>
      </c>
      <c r="DC41" s="176">
        <v>2018</v>
      </c>
      <c r="DD41" s="177"/>
      <c r="DE41" s="177"/>
      <c r="DF41" s="177"/>
      <c r="DG41" s="177"/>
      <c r="DH41" s="177"/>
      <c r="DI41" s="177"/>
      <c r="DJ41" s="177"/>
      <c r="DK41" s="177"/>
      <c r="DL41" s="177"/>
      <c r="DM41" s="177"/>
      <c r="DN41" s="178"/>
      <c r="DO41" s="174" t="s">
        <v>45</v>
      </c>
      <c r="DP41" s="176">
        <v>2019</v>
      </c>
      <c r="DQ41" s="177"/>
      <c r="DR41" s="177"/>
      <c r="DS41" s="177"/>
      <c r="DT41" s="177"/>
      <c r="DU41" s="177"/>
      <c r="DV41" s="177"/>
      <c r="DW41" s="177"/>
      <c r="DX41" s="177"/>
      <c r="DY41" s="177"/>
      <c r="DZ41" s="177"/>
      <c r="EA41" s="178"/>
      <c r="EB41" s="174" t="s">
        <v>46</v>
      </c>
      <c r="EC41" s="171">
        <v>2020</v>
      </c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3"/>
      <c r="EO41" s="174" t="s">
        <v>47</v>
      </c>
      <c r="EP41" s="171">
        <v>2021</v>
      </c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3"/>
      <c r="FB41" s="174" t="s">
        <v>48</v>
      </c>
      <c r="FC41" s="171">
        <v>2022</v>
      </c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3"/>
      <c r="FO41" s="174" t="s">
        <v>49</v>
      </c>
      <c r="FP41" s="171">
        <v>2023</v>
      </c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3"/>
      <c r="GB41" s="174" t="s">
        <v>50</v>
      </c>
      <c r="GC41" s="171">
        <v>2024</v>
      </c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3"/>
      <c r="GO41" s="174" t="s">
        <v>51</v>
      </c>
      <c r="GP41" s="171">
        <v>2025</v>
      </c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3"/>
      <c r="HB41" s="174" t="s">
        <v>176</v>
      </c>
    </row>
    <row r="42" spans="2:210" ht="15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5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5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5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5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5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5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5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5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5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5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5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5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5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5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5"/>
      <c r="GP42" s="170" t="s">
        <v>52</v>
      </c>
      <c r="GQ42" s="170" t="s">
        <v>53</v>
      </c>
      <c r="GR42" s="170" t="s">
        <v>54</v>
      </c>
      <c r="GS42" s="170" t="s">
        <v>55</v>
      </c>
      <c r="GT42" s="170" t="s">
        <v>56</v>
      </c>
      <c r="GU42" s="170" t="s">
        <v>57</v>
      </c>
      <c r="GV42" s="170" t="s">
        <v>58</v>
      </c>
      <c r="GW42" s="170" t="s">
        <v>59</v>
      </c>
      <c r="GX42" s="170" t="s">
        <v>60</v>
      </c>
      <c r="GY42" s="170" t="s">
        <v>61</v>
      </c>
      <c r="GZ42" s="170" t="s">
        <v>62</v>
      </c>
      <c r="HA42" s="170" t="s">
        <v>63</v>
      </c>
      <c r="HB42" s="175"/>
    </row>
    <row r="43" spans="2:210" s="5" customFormat="1" ht="15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>
        <f>+SUM(GP43:HA43)</f>
        <v>8657058</v>
      </c>
    </row>
    <row r="44" spans="2:210" x14ac:dyDescent="0.2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>
        <f>+SUM(GP44:HA44)</f>
        <v>2511747.4000000004</v>
      </c>
    </row>
    <row r="45" spans="2:210" x14ac:dyDescent="0.2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>
        <f>+SUM(GP45:HA45)</f>
        <v>6145310.5999999996</v>
      </c>
    </row>
    <row r="46" spans="2:210" x14ac:dyDescent="0.2">
      <c r="O46" s="126"/>
      <c r="AB46" s="126"/>
      <c r="AO46" s="126"/>
      <c r="BB46" s="126"/>
      <c r="BO46" s="126"/>
      <c r="CB46" s="126"/>
      <c r="CO46" s="126"/>
    </row>
    <row r="47" spans="2:210" ht="15" x14ac:dyDescent="0.25">
      <c r="B47" s="5"/>
    </row>
    <row r="50" spans="146:202" x14ac:dyDescent="0.2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GP6:HA6"/>
    <mergeCell ref="HB6:HB7"/>
    <mergeCell ref="GP24:HA24"/>
    <mergeCell ref="HB24:HB25"/>
    <mergeCell ref="GP41:HA41"/>
    <mergeCell ref="HB41:HB42"/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zoomScale="80" zoomScaleNormal="80" workbookViewId="0">
      <pane xSplit="2" ySplit="3" topLeftCell="HZ16" activePane="bottomRight" state="frozen"/>
      <selection pane="topRight" activeCell="C1" sqref="C1"/>
      <selection pane="bottomLeft" activeCell="A4" sqref="A4"/>
      <selection pane="bottomRight" activeCell="ID44" sqref="ID4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2" customWidth="1"/>
    <col min="41" max="41" width="13.140625" style="2" bestFit="1" customWidth="1"/>
    <col min="42" max="53" width="11.42578125" style="2" customWidth="1"/>
    <col min="54" max="54" width="13.5703125" style="2" bestFit="1" customWidth="1"/>
    <col min="55" max="66" width="11.42578125" style="2" customWidth="1"/>
    <col min="67" max="67" width="13.28515625" style="2" bestFit="1" customWidth="1"/>
    <col min="68" max="79" width="11.42578125" style="2" customWidth="1"/>
    <col min="80" max="80" width="13.28515625" style="2" bestFit="1" customWidth="1"/>
    <col min="81" max="92" width="11.42578125" style="2" customWidth="1"/>
    <col min="93" max="93" width="13.28515625" style="2" bestFit="1" customWidth="1"/>
    <col min="94" max="105" width="11.42578125" style="2" customWidth="1"/>
    <col min="106" max="106" width="13.140625" style="2" bestFit="1" customWidth="1"/>
    <col min="107" max="118" width="11.42578125" style="2" customWidth="1"/>
    <col min="119" max="119" width="14.140625" style="2" bestFit="1" customWidth="1"/>
    <col min="120" max="131" width="11.42578125" style="2" customWidth="1"/>
    <col min="132" max="132" width="14.5703125" style="2" bestFit="1" customWidth="1"/>
    <col min="133" max="133" width="12" style="2" bestFit="1" customWidth="1"/>
    <col min="134" max="134" width="11.7109375" style="2" bestFit="1" customWidth="1"/>
    <col min="135" max="135" width="12.140625" style="2" bestFit="1" customWidth="1"/>
    <col min="136" max="138" width="11.7109375" style="2" bestFit="1" customWidth="1"/>
    <col min="139" max="139" width="12.85546875" style="2" bestFit="1" customWidth="1"/>
    <col min="140" max="144" width="11.57031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85546875" style="2" customWidth="1"/>
    <col min="185" max="196" width="11.42578125" style="2"/>
    <col min="197" max="197" width="12.85546875" style="2" customWidth="1"/>
    <col min="198" max="235" width="11.42578125" style="2"/>
    <col min="236" max="236" width="14.140625" style="2" customWidth="1"/>
    <col min="237" max="248" width="11.42578125" style="2"/>
    <col min="249" max="249" width="14.140625" style="2" customWidth="1"/>
    <col min="250" max="16384" width="11.42578125" style="2"/>
  </cols>
  <sheetData>
    <row r="1" spans="1:249" ht="15" x14ac:dyDescent="0.25">
      <c r="A1" s="179" t="s">
        <v>0</v>
      </c>
      <c r="B1" s="179"/>
    </row>
    <row r="2" spans="1:249" ht="30" customHeight="1" x14ac:dyDescent="0.2">
      <c r="A2" s="180" t="s">
        <v>138</v>
      </c>
      <c r="B2" s="181"/>
    </row>
    <row r="3" spans="1:249" x14ac:dyDescent="0.2">
      <c r="A3" s="39" t="s">
        <v>139</v>
      </c>
    </row>
    <row r="5" spans="1:249" ht="15" x14ac:dyDescent="0.25">
      <c r="B5" s="5" t="s">
        <v>38</v>
      </c>
    </row>
    <row r="6" spans="1:249" ht="15" x14ac:dyDescent="0.25">
      <c r="B6" s="182" t="s">
        <v>39</v>
      </c>
      <c r="C6" s="176">
        <v>2007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4" t="s">
        <v>110</v>
      </c>
      <c r="P6" s="176">
        <v>2008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4" t="s">
        <v>111</v>
      </c>
      <c r="AC6" s="176">
        <v>2009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4" t="s">
        <v>91</v>
      </c>
      <c r="AP6" s="176">
        <v>2010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80</v>
      </c>
      <c r="BC6" s="176">
        <v>2011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81</v>
      </c>
      <c r="BP6" s="176">
        <v>2012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82</v>
      </c>
      <c r="CC6" s="176">
        <v>2013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40</v>
      </c>
      <c r="CP6" s="176">
        <v>2014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4" t="s">
        <v>41</v>
      </c>
      <c r="DC6" s="176">
        <v>2015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4" t="s">
        <v>42</v>
      </c>
      <c r="DP6" s="176">
        <v>2016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4" t="s">
        <v>43</v>
      </c>
      <c r="EC6" s="176">
        <v>2017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4" t="s">
        <v>44</v>
      </c>
      <c r="EP6" s="176">
        <v>2018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4" t="s">
        <v>45</v>
      </c>
      <c r="FC6" s="176">
        <v>2019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4" t="s">
        <v>46</v>
      </c>
      <c r="FP6" s="171">
        <v>2020</v>
      </c>
      <c r="FQ6" s="172"/>
      <c r="FR6" s="172"/>
      <c r="FS6" s="172"/>
      <c r="FT6" s="172"/>
      <c r="FU6" s="172"/>
      <c r="FV6" s="172"/>
      <c r="FW6" s="172"/>
      <c r="FX6" s="172"/>
      <c r="FY6" s="172"/>
      <c r="FZ6" s="172"/>
      <c r="GA6" s="173"/>
      <c r="GB6" s="174" t="s">
        <v>47</v>
      </c>
      <c r="GC6" s="171">
        <v>2021</v>
      </c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3"/>
      <c r="GO6" s="174" t="s">
        <v>48</v>
      </c>
      <c r="GP6" s="171">
        <v>2022</v>
      </c>
      <c r="GQ6" s="172"/>
      <c r="GR6" s="172"/>
      <c r="GS6" s="172"/>
      <c r="GT6" s="172"/>
      <c r="GU6" s="172"/>
      <c r="GV6" s="172"/>
      <c r="GW6" s="172"/>
      <c r="GX6" s="172"/>
      <c r="GY6" s="172"/>
      <c r="GZ6" s="172"/>
      <c r="HA6" s="173"/>
      <c r="HB6" s="174" t="s">
        <v>49</v>
      </c>
      <c r="HC6" s="171">
        <v>2023</v>
      </c>
      <c r="HD6" s="172"/>
      <c r="HE6" s="172"/>
      <c r="HF6" s="172"/>
      <c r="HG6" s="172"/>
      <c r="HH6" s="172"/>
      <c r="HI6" s="172"/>
      <c r="HJ6" s="172"/>
      <c r="HK6" s="172"/>
      <c r="HL6" s="172"/>
      <c r="HM6" s="172"/>
      <c r="HN6" s="173"/>
      <c r="HO6" s="174" t="s">
        <v>50</v>
      </c>
      <c r="HP6" s="171">
        <v>2024</v>
      </c>
      <c r="HQ6" s="172"/>
      <c r="HR6" s="172"/>
      <c r="HS6" s="172"/>
      <c r="HT6" s="172"/>
      <c r="HU6" s="172"/>
      <c r="HV6" s="172"/>
      <c r="HW6" s="172"/>
      <c r="HX6" s="172"/>
      <c r="HY6" s="172"/>
      <c r="HZ6" s="172"/>
      <c r="IA6" s="173"/>
      <c r="IB6" s="174" t="s">
        <v>51</v>
      </c>
      <c r="IC6" s="171">
        <v>2025</v>
      </c>
      <c r="ID6" s="172"/>
      <c r="IE6" s="172"/>
      <c r="IF6" s="172"/>
      <c r="IG6" s="172"/>
      <c r="IH6" s="172"/>
      <c r="II6" s="172"/>
      <c r="IJ6" s="172"/>
      <c r="IK6" s="172"/>
      <c r="IL6" s="172"/>
      <c r="IM6" s="172"/>
      <c r="IN6" s="173"/>
      <c r="IO6" s="174" t="s">
        <v>176</v>
      </c>
    </row>
    <row r="7" spans="1:249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5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5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5"/>
      <c r="IC7" s="168" t="s">
        <v>52</v>
      </c>
      <c r="ID7" s="168" t="s">
        <v>53</v>
      </c>
      <c r="IE7" s="168" t="s">
        <v>54</v>
      </c>
      <c r="IF7" s="168" t="s">
        <v>55</v>
      </c>
      <c r="IG7" s="168" t="s">
        <v>56</v>
      </c>
      <c r="IH7" s="168" t="s">
        <v>57</v>
      </c>
      <c r="II7" s="168" t="s">
        <v>58</v>
      </c>
      <c r="IJ7" s="168" t="s">
        <v>59</v>
      </c>
      <c r="IK7" s="168" t="s">
        <v>60</v>
      </c>
      <c r="IL7" s="168" t="s">
        <v>61</v>
      </c>
      <c r="IM7" s="168" t="s">
        <v>62</v>
      </c>
      <c r="IN7" s="168" t="s">
        <v>63</v>
      </c>
      <c r="IO7" s="175"/>
    </row>
    <row r="8" spans="1:249" ht="15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  <c r="IC8" s="47">
        <v>0</v>
      </c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>
        <f>+SUM(IC8:IN8)</f>
        <v>0</v>
      </c>
    </row>
    <row r="9" spans="1:249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  <c r="IC9" s="49">
        <v>0</v>
      </c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</row>
    <row r="10" spans="1:249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  <c r="IC10" s="50">
        <v>0</v>
      </c>
      <c r="ID10" s="50"/>
      <c r="IE10" s="50"/>
      <c r="IF10" s="49"/>
      <c r="IG10" s="50"/>
      <c r="IH10" s="50"/>
      <c r="II10" s="50"/>
      <c r="IJ10" s="50"/>
      <c r="IK10" s="50"/>
      <c r="IL10" s="50"/>
      <c r="IM10" s="50"/>
      <c r="IN10" s="50"/>
      <c r="IO10" s="50"/>
    </row>
    <row r="11" spans="1:249" ht="15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>
        <f>+SUM(IC11:IN11)</f>
        <v>54080</v>
      </c>
    </row>
    <row r="12" spans="1:249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</row>
    <row r="13" spans="1:249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/>
      <c r="IE13" s="50"/>
      <c r="IF13" s="49"/>
      <c r="IG13" s="50"/>
      <c r="IH13" s="50"/>
      <c r="II13" s="50"/>
      <c r="IJ13" s="50"/>
      <c r="IK13" s="50"/>
      <c r="IL13" s="50"/>
      <c r="IM13" s="50"/>
      <c r="IN13" s="50"/>
      <c r="IO13" s="50"/>
    </row>
    <row r="14" spans="1:249" ht="15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>
        <f>+SUM(IC14:IN14)</f>
        <v>35427</v>
      </c>
    </row>
    <row r="15" spans="1:249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/>
      <c r="IE15" s="49"/>
      <c r="IF15" s="49"/>
      <c r="IG15" s="50"/>
      <c r="IH15" s="49"/>
      <c r="II15" s="49"/>
      <c r="IJ15" s="49"/>
      <c r="IK15" s="49"/>
      <c r="IL15" s="49"/>
      <c r="IM15" s="49"/>
      <c r="IN15" s="49"/>
      <c r="IO15" s="49"/>
    </row>
    <row r="16" spans="1:249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/>
      <c r="IE16" s="50"/>
      <c r="IF16" s="49"/>
      <c r="IG16" s="50"/>
      <c r="IH16" s="50"/>
      <c r="II16" s="50"/>
      <c r="IJ16" s="50"/>
      <c r="IK16" s="50"/>
      <c r="IL16" s="50"/>
      <c r="IM16" s="50"/>
      <c r="IN16" s="50"/>
      <c r="IO16" s="50"/>
    </row>
    <row r="17" spans="2:249" ht="15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  <c r="IC17" s="47">
        <v>0</v>
      </c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>
        <f>+SUM(IC17:IN17)</f>
        <v>0</v>
      </c>
    </row>
    <row r="18" spans="2:249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  <c r="IC18" s="49">
        <v>0</v>
      </c>
      <c r="ID18" s="49"/>
      <c r="IE18" s="49"/>
      <c r="IF18" s="49"/>
      <c r="IG18" s="50"/>
      <c r="IH18" s="49"/>
      <c r="II18" s="49"/>
      <c r="IJ18" s="49"/>
      <c r="IK18" s="49"/>
      <c r="IL18" s="49"/>
      <c r="IM18" s="49"/>
      <c r="IN18" s="49"/>
      <c r="IO18" s="49"/>
    </row>
    <row r="19" spans="2:249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  <c r="IC19" s="50">
        <v>0</v>
      </c>
      <c r="ID19" s="50"/>
      <c r="IE19" s="50"/>
      <c r="IF19" s="49"/>
      <c r="IG19" s="50"/>
      <c r="IH19" s="50"/>
      <c r="II19" s="50"/>
      <c r="IJ19" s="50"/>
      <c r="IK19" s="50"/>
      <c r="IL19" s="50"/>
      <c r="IM19" s="50"/>
      <c r="IN19" s="50"/>
      <c r="IO19" s="50"/>
    </row>
    <row r="20" spans="2:249" ht="15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>
        <f>+SUM(IC20:IN20)</f>
        <v>51354</v>
      </c>
    </row>
    <row r="21" spans="2:249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/>
      <c r="IE21" s="49"/>
      <c r="IF21" s="49"/>
      <c r="IG21" s="50"/>
      <c r="IH21" s="49"/>
      <c r="II21" s="49"/>
      <c r="IJ21" s="49"/>
      <c r="IK21" s="49"/>
      <c r="IL21" s="49"/>
      <c r="IM21" s="49"/>
      <c r="IN21" s="49"/>
      <c r="IO21" s="49"/>
    </row>
    <row r="22" spans="2:249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/>
      <c r="IE22" s="50"/>
      <c r="IF22" s="49"/>
      <c r="IG22" s="50"/>
      <c r="IH22" s="50"/>
      <c r="II22" s="50"/>
      <c r="IJ22" s="50"/>
      <c r="IK22" s="50"/>
      <c r="IL22" s="50"/>
      <c r="IM22" s="50"/>
      <c r="IN22" s="50"/>
      <c r="IO22" s="50"/>
    </row>
    <row r="23" spans="2:249" ht="15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>
        <f>+SUM(IC23:IN23)</f>
        <v>140861</v>
      </c>
    </row>
    <row r="24" spans="2:249" x14ac:dyDescent="0.2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/>
      <c r="IE24" s="125"/>
      <c r="IF24" s="125"/>
      <c r="IG24" s="125"/>
      <c r="IH24" s="125"/>
      <c r="II24" s="125"/>
      <c r="IJ24" s="125"/>
      <c r="IK24" s="125"/>
      <c r="IL24" s="125"/>
      <c r="IM24" s="125"/>
      <c r="IN24" s="125"/>
      <c r="IO24" s="125">
        <f>+SUM(IC24:IN24)</f>
        <v>85867</v>
      </c>
    </row>
    <row r="25" spans="2:249" x14ac:dyDescent="0.2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/>
      <c r="IE25" s="125"/>
      <c r="IF25" s="125"/>
      <c r="IG25" s="125"/>
      <c r="IH25" s="125"/>
      <c r="II25" s="125"/>
      <c r="IJ25" s="125"/>
      <c r="IK25" s="125"/>
      <c r="IL25" s="125"/>
      <c r="IM25" s="125"/>
      <c r="IN25" s="125"/>
      <c r="IO25" s="125">
        <f>+SUM(IC25:IN25)</f>
        <v>54994</v>
      </c>
    </row>
    <row r="29" spans="2:249" ht="15" x14ac:dyDescent="0.25">
      <c r="B29" s="5" t="s">
        <v>71</v>
      </c>
    </row>
    <row r="30" spans="2:249" ht="15" customHeight="1" x14ac:dyDescent="0.25">
      <c r="B30" s="182" t="s">
        <v>39</v>
      </c>
      <c r="C30" s="176">
        <v>2007</v>
      </c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8"/>
      <c r="O30" s="174" t="s">
        <v>110</v>
      </c>
      <c r="P30" s="176">
        <v>2008</v>
      </c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8"/>
      <c r="AB30" s="174" t="s">
        <v>111</v>
      </c>
      <c r="AC30" s="176">
        <v>2009</v>
      </c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8"/>
      <c r="AO30" s="174" t="s">
        <v>91</v>
      </c>
      <c r="AP30" s="176">
        <v>2010</v>
      </c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8"/>
      <c r="BB30" s="174" t="s">
        <v>80</v>
      </c>
      <c r="BC30" s="176">
        <v>2011</v>
      </c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8"/>
      <c r="BO30" s="174" t="s">
        <v>81</v>
      </c>
      <c r="BP30" s="176">
        <v>2012</v>
      </c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8"/>
      <c r="CB30" s="174" t="s">
        <v>82</v>
      </c>
      <c r="CC30" s="176">
        <v>2013</v>
      </c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8"/>
      <c r="CO30" s="174" t="s">
        <v>40</v>
      </c>
      <c r="CP30" s="176">
        <v>2014</v>
      </c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8"/>
      <c r="DB30" s="174" t="s">
        <v>41</v>
      </c>
      <c r="DC30" s="176">
        <v>2015</v>
      </c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8"/>
      <c r="DO30" s="174" t="s">
        <v>42</v>
      </c>
      <c r="DP30" s="176">
        <v>2016</v>
      </c>
      <c r="DQ30" s="177"/>
      <c r="DR30" s="177"/>
      <c r="DS30" s="177"/>
      <c r="DT30" s="177"/>
      <c r="DU30" s="177"/>
      <c r="DV30" s="177"/>
      <c r="DW30" s="177"/>
      <c r="DX30" s="177"/>
      <c r="DY30" s="177"/>
      <c r="DZ30" s="177"/>
      <c r="EA30" s="178"/>
      <c r="EB30" s="174" t="s">
        <v>43</v>
      </c>
      <c r="EC30" s="176">
        <v>2017</v>
      </c>
      <c r="ED30" s="177"/>
      <c r="EE30" s="177"/>
      <c r="EF30" s="177"/>
      <c r="EG30" s="177"/>
      <c r="EH30" s="177"/>
      <c r="EI30" s="177"/>
      <c r="EJ30" s="177"/>
      <c r="EK30" s="177"/>
      <c r="EL30" s="177"/>
      <c r="EM30" s="177"/>
      <c r="EN30" s="178"/>
      <c r="EO30" s="174" t="s">
        <v>44</v>
      </c>
      <c r="EP30" s="176">
        <v>2018</v>
      </c>
      <c r="EQ30" s="177"/>
      <c r="ER30" s="177"/>
      <c r="ES30" s="177"/>
      <c r="ET30" s="177"/>
      <c r="EU30" s="177"/>
      <c r="EV30" s="177"/>
      <c r="EW30" s="177"/>
      <c r="EX30" s="177"/>
      <c r="EY30" s="177"/>
      <c r="EZ30" s="177"/>
      <c r="FA30" s="178"/>
      <c r="FB30" s="174" t="s">
        <v>45</v>
      </c>
      <c r="FC30" s="176">
        <v>2019</v>
      </c>
      <c r="FD30" s="177"/>
      <c r="FE30" s="177"/>
      <c r="FF30" s="177"/>
      <c r="FG30" s="177"/>
      <c r="FH30" s="177"/>
      <c r="FI30" s="177"/>
      <c r="FJ30" s="177"/>
      <c r="FK30" s="177"/>
      <c r="FL30" s="177"/>
      <c r="FM30" s="177"/>
      <c r="FN30" s="178"/>
      <c r="FO30" s="174" t="s">
        <v>46</v>
      </c>
      <c r="FP30" s="171">
        <v>2020</v>
      </c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3"/>
      <c r="GB30" s="174" t="s">
        <v>47</v>
      </c>
      <c r="GC30" s="171">
        <v>2021</v>
      </c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3"/>
      <c r="GO30" s="174" t="s">
        <v>48</v>
      </c>
      <c r="GP30" s="171">
        <v>2022</v>
      </c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3"/>
      <c r="HB30" s="174" t="s">
        <v>49</v>
      </c>
      <c r="HC30" s="171">
        <v>2023</v>
      </c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3"/>
      <c r="HO30" s="174" t="s">
        <v>50</v>
      </c>
      <c r="HP30" s="171">
        <v>2024</v>
      </c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3"/>
      <c r="IB30" s="174" t="s">
        <v>51</v>
      </c>
      <c r="IC30" s="171">
        <v>2025</v>
      </c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3"/>
      <c r="IO30" s="174" t="s">
        <v>176</v>
      </c>
    </row>
    <row r="31" spans="2:249" ht="15" x14ac:dyDescent="0.25">
      <c r="B31" s="183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5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5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5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5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5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5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5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5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5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5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5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5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5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5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5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5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5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5"/>
      <c r="IC31" s="168" t="s">
        <v>52</v>
      </c>
      <c r="ID31" s="168" t="s">
        <v>53</v>
      </c>
      <c r="IE31" s="168" t="s">
        <v>54</v>
      </c>
      <c r="IF31" s="168" t="s">
        <v>55</v>
      </c>
      <c r="IG31" s="168" t="s">
        <v>56</v>
      </c>
      <c r="IH31" s="168" t="s">
        <v>57</v>
      </c>
      <c r="II31" s="168" t="s">
        <v>58</v>
      </c>
      <c r="IJ31" s="168" t="s">
        <v>59</v>
      </c>
      <c r="IK31" s="168" t="s">
        <v>60</v>
      </c>
      <c r="IL31" s="168" t="s">
        <v>61</v>
      </c>
      <c r="IM31" s="168" t="s">
        <v>62</v>
      </c>
      <c r="IN31" s="168" t="s">
        <v>63</v>
      </c>
      <c r="IO31" s="175"/>
    </row>
    <row r="32" spans="2:249" ht="15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  <c r="IC32" s="84">
        <v>0</v>
      </c>
      <c r="ID32" s="84"/>
      <c r="IE32" s="84"/>
      <c r="IF32" s="47"/>
      <c r="IG32" s="47"/>
      <c r="IH32" s="47"/>
      <c r="II32" s="47"/>
      <c r="IJ32" s="47"/>
      <c r="IK32" s="47"/>
      <c r="IL32" s="47"/>
      <c r="IM32" s="47"/>
      <c r="IN32" s="47"/>
      <c r="IO32" s="47">
        <f>+SUM(IC32:IN32)</f>
        <v>0</v>
      </c>
    </row>
    <row r="33" spans="2:249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  <c r="IC33" s="47">
        <v>0</v>
      </c>
      <c r="ID33" s="47"/>
      <c r="IE33" s="47"/>
      <c r="IF33" s="49"/>
      <c r="IG33" s="49"/>
      <c r="IH33" s="49"/>
      <c r="II33" s="49"/>
      <c r="IJ33" s="49"/>
      <c r="IK33" s="49"/>
      <c r="IL33" s="49"/>
      <c r="IM33" s="49"/>
      <c r="IN33" s="49"/>
      <c r="IO33" s="49"/>
    </row>
    <row r="34" spans="2:249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  <c r="IC34" s="47">
        <v>0</v>
      </c>
      <c r="ID34" s="47"/>
      <c r="IE34" s="47"/>
      <c r="IF34" s="49"/>
      <c r="IG34" s="50"/>
      <c r="IH34" s="50"/>
      <c r="II34" s="50"/>
      <c r="IJ34" s="50"/>
      <c r="IK34" s="50"/>
      <c r="IL34" s="50"/>
      <c r="IM34" s="50"/>
      <c r="IN34" s="50"/>
      <c r="IO34" s="50"/>
    </row>
    <row r="35" spans="2:249" ht="15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/>
      <c r="IE35" s="84"/>
      <c r="IF35" s="47"/>
      <c r="IG35" s="47"/>
      <c r="IH35" s="47"/>
      <c r="II35" s="47"/>
      <c r="IJ35" s="47"/>
      <c r="IK35" s="47"/>
      <c r="IL35" s="47"/>
      <c r="IM35" s="47"/>
      <c r="IN35" s="47"/>
      <c r="IO35" s="47">
        <f>+SUM(IC35:IN35)</f>
        <v>99097</v>
      </c>
    </row>
    <row r="36" spans="2:249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/>
      <c r="IE36" s="47"/>
      <c r="IF36" s="49"/>
      <c r="IG36" s="49"/>
      <c r="IH36" s="49"/>
      <c r="II36" s="49"/>
      <c r="IJ36" s="49"/>
      <c r="IK36" s="49"/>
      <c r="IL36" s="49"/>
      <c r="IM36" s="49"/>
      <c r="IN36" s="49"/>
      <c r="IO36" s="49"/>
    </row>
    <row r="37" spans="2:249" x14ac:dyDescent="0.2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/>
      <c r="IE37" s="47"/>
      <c r="IF37" s="49"/>
      <c r="IG37" s="50"/>
      <c r="IH37" s="50"/>
      <c r="II37" s="50"/>
      <c r="IJ37" s="50"/>
      <c r="IK37" s="50"/>
      <c r="IL37" s="50"/>
      <c r="IM37" s="50"/>
      <c r="IN37" s="50"/>
      <c r="IO37" s="50"/>
    </row>
    <row r="38" spans="2:249" ht="15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/>
      <c r="IE38" s="84"/>
      <c r="IF38" s="47"/>
      <c r="IG38" s="47"/>
      <c r="IH38" s="47"/>
      <c r="II38" s="47"/>
      <c r="IJ38" s="47"/>
      <c r="IK38" s="47"/>
      <c r="IL38" s="47"/>
      <c r="IM38" s="47"/>
      <c r="IN38" s="47"/>
      <c r="IO38" s="47">
        <f>+SUM(IC38:IN38)</f>
        <v>102584</v>
      </c>
    </row>
    <row r="39" spans="2:249" x14ac:dyDescent="0.2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/>
      <c r="IE39" s="47"/>
      <c r="IF39" s="49"/>
      <c r="IG39" s="50"/>
      <c r="IH39" s="49"/>
      <c r="II39" s="49"/>
      <c r="IJ39" s="49"/>
      <c r="IK39" s="49"/>
      <c r="IL39" s="49"/>
      <c r="IM39" s="49"/>
      <c r="IN39" s="49"/>
      <c r="IO39" s="49"/>
    </row>
    <row r="40" spans="2:249" x14ac:dyDescent="0.2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/>
      <c r="IE40" s="47"/>
      <c r="IF40" s="49"/>
      <c r="IG40" s="50"/>
      <c r="IH40" s="50"/>
      <c r="II40" s="50"/>
      <c r="IJ40" s="50"/>
      <c r="IK40" s="50"/>
      <c r="IL40" s="50"/>
      <c r="IM40" s="50"/>
      <c r="IN40" s="50"/>
      <c r="IO40" s="50"/>
    </row>
    <row r="41" spans="2:249" ht="15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  <c r="IC41" s="84">
        <v>0</v>
      </c>
      <c r="ID41" s="84"/>
      <c r="IE41" s="84"/>
      <c r="IF41" s="47"/>
      <c r="IG41" s="47"/>
      <c r="IH41" s="47"/>
      <c r="II41" s="47"/>
      <c r="IJ41" s="47"/>
      <c r="IK41" s="47"/>
      <c r="IL41" s="47"/>
      <c r="IM41" s="47"/>
      <c r="IN41" s="47"/>
      <c r="IO41" s="47">
        <f>+SUM(IC41:IN41)</f>
        <v>0</v>
      </c>
    </row>
    <row r="42" spans="2:249" x14ac:dyDescent="0.2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  <c r="IC42" s="47">
        <v>0</v>
      </c>
      <c r="ID42" s="47"/>
      <c r="IE42" s="47"/>
      <c r="IF42" s="49"/>
      <c r="IG42" s="50"/>
      <c r="IH42" s="49"/>
      <c r="II42" s="49"/>
      <c r="IJ42" s="49"/>
      <c r="IK42" s="49"/>
      <c r="IL42" s="49"/>
      <c r="IM42" s="49"/>
      <c r="IN42" s="49"/>
      <c r="IO42" s="49"/>
    </row>
    <row r="43" spans="2:249" x14ac:dyDescent="0.2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  <c r="IC43" s="47">
        <v>0</v>
      </c>
      <c r="ID43" s="47"/>
      <c r="IE43" s="47"/>
      <c r="IF43" s="49"/>
      <c r="IG43" s="50"/>
      <c r="IH43" s="50"/>
      <c r="II43" s="50"/>
      <c r="IJ43" s="50"/>
      <c r="IK43" s="50"/>
      <c r="IL43" s="50"/>
      <c r="IM43" s="50"/>
      <c r="IN43" s="50"/>
      <c r="IO43" s="50"/>
    </row>
    <row r="44" spans="2:249" ht="15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/>
      <c r="IE44" s="84"/>
      <c r="IF44" s="47"/>
      <c r="IG44" s="47"/>
      <c r="IH44" s="47"/>
      <c r="II44" s="47"/>
      <c r="IJ44" s="47"/>
      <c r="IK44" s="47"/>
      <c r="IL44" s="47"/>
      <c r="IM44" s="47"/>
      <c r="IN44" s="47"/>
      <c r="IO44" s="47">
        <f>+SUM(IC44:IN44)</f>
        <v>101734</v>
      </c>
    </row>
    <row r="45" spans="2:249" x14ac:dyDescent="0.2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/>
      <c r="IE45" s="47"/>
      <c r="IF45" s="49"/>
      <c r="IG45" s="50"/>
      <c r="IH45" s="49"/>
      <c r="II45" s="49"/>
      <c r="IJ45" s="49"/>
      <c r="IK45" s="49"/>
      <c r="IL45" s="49"/>
      <c r="IM45" s="49"/>
      <c r="IN45" s="49"/>
      <c r="IO45" s="49"/>
    </row>
    <row r="46" spans="2:249" x14ac:dyDescent="0.2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/>
      <c r="IE46" s="47"/>
      <c r="IF46" s="49"/>
      <c r="IG46" s="50"/>
      <c r="IH46" s="50"/>
      <c r="II46" s="50"/>
      <c r="IJ46" s="50"/>
      <c r="IK46" s="50"/>
      <c r="IL46" s="50"/>
      <c r="IM46" s="50"/>
      <c r="IN46" s="50"/>
      <c r="IO46" s="50"/>
    </row>
    <row r="47" spans="2:249" ht="15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/>
      <c r="IE47" s="84"/>
      <c r="IF47" s="84"/>
      <c r="IG47" s="84"/>
      <c r="IH47" s="84"/>
      <c r="II47" s="84"/>
      <c r="IJ47" s="84"/>
      <c r="IK47" s="84"/>
      <c r="IL47" s="84"/>
      <c r="IM47" s="84"/>
      <c r="IN47" s="84"/>
      <c r="IO47" s="84">
        <f>+SUM(IC47:IN47)</f>
        <v>303415</v>
      </c>
    </row>
    <row r="48" spans="2:249" x14ac:dyDescent="0.2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/>
      <c r="IE48" s="47"/>
      <c r="IF48" s="125"/>
      <c r="IG48" s="125"/>
      <c r="IH48" s="125"/>
      <c r="II48" s="125"/>
      <c r="IJ48" s="125"/>
      <c r="IK48" s="125"/>
      <c r="IL48" s="125"/>
      <c r="IM48" s="125"/>
      <c r="IN48" s="125"/>
      <c r="IO48" s="125">
        <f>+SUM(IC48:IN48)</f>
        <v>85867</v>
      </c>
    </row>
    <row r="49" spans="2:249" x14ac:dyDescent="0.2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/>
      <c r="IE49" s="47"/>
      <c r="IF49" s="125"/>
      <c r="IG49" s="125"/>
      <c r="IH49" s="125"/>
      <c r="II49" s="125"/>
      <c r="IJ49" s="125"/>
      <c r="IK49" s="125"/>
      <c r="IL49" s="125"/>
      <c r="IM49" s="125"/>
      <c r="IN49" s="125"/>
      <c r="IO49" s="125">
        <f>+SUM(IC49:IN49)</f>
        <v>217548</v>
      </c>
    </row>
    <row r="52" spans="2:249" ht="15" x14ac:dyDescent="0.25">
      <c r="B52" s="5" t="s">
        <v>72</v>
      </c>
    </row>
    <row r="53" spans="2:249" ht="15" customHeight="1" x14ac:dyDescent="0.25">
      <c r="B53" s="12" t="s">
        <v>73</v>
      </c>
      <c r="C53" s="176">
        <v>2007</v>
      </c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8"/>
      <c r="O53" s="174" t="s">
        <v>110</v>
      </c>
      <c r="P53" s="176">
        <v>2008</v>
      </c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8"/>
      <c r="AB53" s="174" t="s">
        <v>111</v>
      </c>
      <c r="AC53" s="176">
        <v>2009</v>
      </c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8"/>
      <c r="AO53" s="174" t="s">
        <v>91</v>
      </c>
      <c r="AP53" s="176">
        <v>2010</v>
      </c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8"/>
      <c r="BB53" s="174" t="s">
        <v>80</v>
      </c>
      <c r="BC53" s="176">
        <v>2011</v>
      </c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8"/>
      <c r="BO53" s="174" t="s">
        <v>81</v>
      </c>
      <c r="BP53" s="176">
        <v>2012</v>
      </c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8"/>
      <c r="CB53" s="174" t="s">
        <v>82</v>
      </c>
      <c r="CC53" s="176">
        <v>2013</v>
      </c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8"/>
      <c r="CO53" s="174" t="s">
        <v>40</v>
      </c>
      <c r="CP53" s="176">
        <v>2014</v>
      </c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8"/>
      <c r="DB53" s="174" t="s">
        <v>41</v>
      </c>
      <c r="DC53" s="176">
        <v>2015</v>
      </c>
      <c r="DD53" s="177"/>
      <c r="DE53" s="177"/>
      <c r="DF53" s="177"/>
      <c r="DG53" s="177"/>
      <c r="DH53" s="177"/>
      <c r="DI53" s="177"/>
      <c r="DJ53" s="177"/>
      <c r="DK53" s="177"/>
      <c r="DL53" s="177"/>
      <c r="DM53" s="177"/>
      <c r="DN53" s="178"/>
      <c r="DO53" s="174" t="s">
        <v>42</v>
      </c>
      <c r="DP53" s="176">
        <v>2016</v>
      </c>
      <c r="DQ53" s="177"/>
      <c r="DR53" s="177"/>
      <c r="DS53" s="177"/>
      <c r="DT53" s="177"/>
      <c r="DU53" s="177"/>
      <c r="DV53" s="177"/>
      <c r="DW53" s="177"/>
      <c r="DX53" s="177"/>
      <c r="DY53" s="177"/>
      <c r="DZ53" s="177"/>
      <c r="EA53" s="178"/>
      <c r="EB53" s="174" t="s">
        <v>43</v>
      </c>
      <c r="EC53" s="176">
        <v>2017</v>
      </c>
      <c r="ED53" s="177"/>
      <c r="EE53" s="177"/>
      <c r="EF53" s="177"/>
      <c r="EG53" s="177"/>
      <c r="EH53" s="177"/>
      <c r="EI53" s="177"/>
      <c r="EJ53" s="177"/>
      <c r="EK53" s="177"/>
      <c r="EL53" s="177"/>
      <c r="EM53" s="177"/>
      <c r="EN53" s="178"/>
      <c r="EO53" s="174" t="s">
        <v>44</v>
      </c>
      <c r="EP53" s="176">
        <v>2018</v>
      </c>
      <c r="EQ53" s="177"/>
      <c r="ER53" s="177"/>
      <c r="ES53" s="177"/>
      <c r="ET53" s="177"/>
      <c r="EU53" s="177"/>
      <c r="EV53" s="177"/>
      <c r="EW53" s="177"/>
      <c r="EX53" s="177"/>
      <c r="EY53" s="177"/>
      <c r="EZ53" s="177"/>
      <c r="FA53" s="178"/>
      <c r="FB53" s="174" t="s">
        <v>45</v>
      </c>
      <c r="FC53" s="176">
        <v>2019</v>
      </c>
      <c r="FD53" s="177"/>
      <c r="FE53" s="177"/>
      <c r="FF53" s="177"/>
      <c r="FG53" s="177"/>
      <c r="FH53" s="177"/>
      <c r="FI53" s="177"/>
      <c r="FJ53" s="177"/>
      <c r="FK53" s="177"/>
      <c r="FL53" s="177"/>
      <c r="FM53" s="177"/>
      <c r="FN53" s="178"/>
      <c r="FO53" s="174" t="s">
        <v>46</v>
      </c>
      <c r="FP53" s="171">
        <v>2020</v>
      </c>
      <c r="FQ53" s="172"/>
      <c r="FR53" s="172"/>
      <c r="FS53" s="172"/>
      <c r="FT53" s="172"/>
      <c r="FU53" s="172"/>
      <c r="FV53" s="172"/>
      <c r="FW53" s="172"/>
      <c r="FX53" s="172"/>
      <c r="FY53" s="172"/>
      <c r="FZ53" s="172"/>
      <c r="GA53" s="173"/>
      <c r="GB53" s="174" t="s">
        <v>47</v>
      </c>
      <c r="GC53" s="171">
        <v>2021</v>
      </c>
      <c r="GD53" s="172"/>
      <c r="GE53" s="172"/>
      <c r="GF53" s="172"/>
      <c r="GG53" s="172"/>
      <c r="GH53" s="172"/>
      <c r="GI53" s="172"/>
      <c r="GJ53" s="172"/>
      <c r="GK53" s="172"/>
      <c r="GL53" s="172"/>
      <c r="GM53" s="172"/>
      <c r="GN53" s="173"/>
      <c r="GO53" s="174" t="s">
        <v>48</v>
      </c>
      <c r="GP53" s="171">
        <v>2022</v>
      </c>
      <c r="GQ53" s="172"/>
      <c r="GR53" s="172"/>
      <c r="GS53" s="172"/>
      <c r="GT53" s="172"/>
      <c r="GU53" s="172"/>
      <c r="GV53" s="172"/>
      <c r="GW53" s="172"/>
      <c r="GX53" s="172"/>
      <c r="GY53" s="172"/>
      <c r="GZ53" s="172"/>
      <c r="HA53" s="173"/>
      <c r="HB53" s="174" t="s">
        <v>49</v>
      </c>
      <c r="HC53" s="171">
        <v>2023</v>
      </c>
      <c r="HD53" s="172"/>
      <c r="HE53" s="172"/>
      <c r="HF53" s="172"/>
      <c r="HG53" s="172"/>
      <c r="HH53" s="172"/>
      <c r="HI53" s="172"/>
      <c r="HJ53" s="172"/>
      <c r="HK53" s="172"/>
      <c r="HL53" s="172"/>
      <c r="HM53" s="172"/>
      <c r="HN53" s="173"/>
      <c r="HO53" s="174" t="s">
        <v>50</v>
      </c>
      <c r="HP53" s="171">
        <v>2024</v>
      </c>
      <c r="HQ53" s="172"/>
      <c r="HR53" s="172"/>
      <c r="HS53" s="172"/>
      <c r="HT53" s="172"/>
      <c r="HU53" s="172"/>
      <c r="HV53" s="172"/>
      <c r="HW53" s="172"/>
      <c r="HX53" s="172"/>
      <c r="HY53" s="172"/>
      <c r="HZ53" s="172"/>
      <c r="IA53" s="173"/>
      <c r="IB53" s="174" t="s">
        <v>51</v>
      </c>
      <c r="IC53" s="171">
        <v>2025</v>
      </c>
      <c r="ID53" s="172"/>
      <c r="IE53" s="172"/>
      <c r="IF53" s="172"/>
      <c r="IG53" s="172"/>
      <c r="IH53" s="172"/>
      <c r="II53" s="172"/>
      <c r="IJ53" s="172"/>
      <c r="IK53" s="172"/>
      <c r="IL53" s="172"/>
      <c r="IM53" s="172"/>
      <c r="IN53" s="173"/>
      <c r="IO53" s="174" t="s">
        <v>176</v>
      </c>
    </row>
    <row r="54" spans="2:249" ht="15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5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5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5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5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5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5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5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5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5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5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5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5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5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5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5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5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5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5"/>
      <c r="IC54" s="168" t="s">
        <v>52</v>
      </c>
      <c r="ID54" s="168" t="s">
        <v>53</v>
      </c>
      <c r="IE54" s="168" t="s">
        <v>54</v>
      </c>
      <c r="IF54" s="168" t="s">
        <v>55</v>
      </c>
      <c r="IG54" s="168" t="s">
        <v>56</v>
      </c>
      <c r="IH54" s="168" t="s">
        <v>57</v>
      </c>
      <c r="II54" s="168" t="s">
        <v>58</v>
      </c>
      <c r="IJ54" s="168" t="s">
        <v>59</v>
      </c>
      <c r="IK54" s="168" t="s">
        <v>60</v>
      </c>
      <c r="IL54" s="168" t="s">
        <v>61</v>
      </c>
      <c r="IM54" s="168" t="s">
        <v>62</v>
      </c>
      <c r="IN54" s="168" t="s">
        <v>63</v>
      </c>
      <c r="IO54" s="175"/>
    </row>
    <row r="55" spans="2:249" s="5" customFormat="1" ht="15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>
        <f>+SUM(IC55:IN55)</f>
        <v>1173056</v>
      </c>
    </row>
    <row r="56" spans="2:249" ht="15" x14ac:dyDescent="0.25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/>
      <c r="IE56" s="43"/>
      <c r="IF56" s="125"/>
      <c r="IG56" s="125"/>
      <c r="IH56" s="125"/>
      <c r="II56" s="125"/>
      <c r="IJ56" s="125"/>
      <c r="IK56" s="125"/>
      <c r="IL56" s="125"/>
      <c r="IM56" s="125"/>
      <c r="IN56" s="125"/>
      <c r="IO56" s="125">
        <f>+SUM(IC56:IN56)</f>
        <v>334881.3</v>
      </c>
    </row>
    <row r="57" spans="2:249" ht="15" x14ac:dyDescent="0.25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/>
      <c r="IE57" s="43"/>
      <c r="IF57" s="125"/>
      <c r="IG57" s="125"/>
      <c r="IH57" s="125"/>
      <c r="II57" s="125"/>
      <c r="IJ57" s="125"/>
      <c r="IK57" s="125"/>
      <c r="IL57" s="125"/>
      <c r="IM57" s="125"/>
      <c r="IN57" s="125"/>
      <c r="IO57" s="125">
        <f>+SUM(IC57:IN57)</f>
        <v>838174.7</v>
      </c>
    </row>
    <row r="59" spans="2:249" ht="15" x14ac:dyDescent="0.25">
      <c r="B59" s="5"/>
    </row>
    <row r="62" spans="2:249" x14ac:dyDescent="0.2">
      <c r="DC62" s="22"/>
      <c r="DD62" s="22"/>
      <c r="DE62" s="22"/>
      <c r="DF62" s="22"/>
      <c r="DG62" s="22"/>
      <c r="DH62" s="22"/>
      <c r="DI62" s="22"/>
      <c r="DJ62" s="22"/>
    </row>
    <row r="63" spans="2:249" x14ac:dyDescent="0.2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 x14ac:dyDescent="0.2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P4" activePane="bottomRight" state="frozen"/>
      <selection pane="topRight" activeCell="C1" sqref="C1"/>
      <selection pane="bottomLeft" activeCell="A4" sqref="A4"/>
      <selection pane="bottomRight" activeCell="FP8" sqref="FP8:FP13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1.42578125" style="23"/>
    <col min="16" max="27" width="11.42578125" style="2" customWidth="1"/>
    <col min="28" max="28" width="11.42578125" style="23"/>
    <col min="29" max="40" width="11.42578125" style="2" customWidth="1"/>
    <col min="41" max="41" width="11.42578125" style="23"/>
    <col min="42" max="53" width="11.42578125" style="2" customWidth="1"/>
    <col min="54" max="54" width="11.42578125" style="23"/>
    <col min="55" max="66" width="11.42578125" style="2" customWidth="1"/>
    <col min="67" max="67" width="11.42578125" style="23"/>
    <col min="68" max="80" width="11.42578125" style="2"/>
    <col min="81" max="106" width="12.7109375" style="2" customWidth="1"/>
    <col min="107" max="16384" width="11.42578125" style="2"/>
  </cols>
  <sheetData>
    <row r="1" spans="1:184" ht="15" x14ac:dyDescent="0.25">
      <c r="A1" s="179" t="s">
        <v>0</v>
      </c>
      <c r="B1" s="179"/>
    </row>
    <row r="2" spans="1:184" ht="30" customHeight="1" x14ac:dyDescent="0.2">
      <c r="A2" s="180" t="s">
        <v>146</v>
      </c>
      <c r="B2" s="181"/>
    </row>
    <row r="3" spans="1:184" x14ac:dyDescent="0.2">
      <c r="A3" s="39" t="s">
        <v>147</v>
      </c>
    </row>
    <row r="5" spans="1:184" ht="15" x14ac:dyDescent="0.25">
      <c r="B5" s="5" t="s">
        <v>38</v>
      </c>
    </row>
    <row r="6" spans="1:184" ht="15" customHeight="1" x14ac:dyDescent="0.25">
      <c r="B6" s="182" t="s">
        <v>39</v>
      </c>
      <c r="C6" s="176">
        <v>2012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4" t="s">
        <v>82</v>
      </c>
      <c r="P6" s="176">
        <v>2013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4" t="s">
        <v>40</v>
      </c>
      <c r="AC6" s="176">
        <v>2014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4" t="s">
        <v>41</v>
      </c>
      <c r="AP6" s="176">
        <v>2015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42</v>
      </c>
      <c r="BC6" s="176">
        <v>2016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43</v>
      </c>
      <c r="BP6" s="176">
        <v>2017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44</v>
      </c>
      <c r="CC6" s="176">
        <v>2018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45</v>
      </c>
      <c r="CP6" s="176">
        <v>2019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4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4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4" t="s">
        <v>48</v>
      </c>
      <c r="EC6" s="176">
        <v>2022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4" t="s">
        <v>49</v>
      </c>
      <c r="EP6" s="176">
        <v>2023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4" t="s">
        <v>50</v>
      </c>
      <c r="FC6" s="176">
        <v>2024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4" t="s">
        <v>51</v>
      </c>
      <c r="FP6" s="176">
        <v>2025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4" t="s">
        <v>176</v>
      </c>
    </row>
    <row r="7" spans="1:184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168" t="s">
        <v>52</v>
      </c>
      <c r="FQ7" s="168" t="s">
        <v>53</v>
      </c>
      <c r="FR7" s="168" t="s">
        <v>54</v>
      </c>
      <c r="FS7" s="168" t="s">
        <v>55</v>
      </c>
      <c r="FT7" s="168" t="s">
        <v>56</v>
      </c>
      <c r="FU7" s="168" t="s">
        <v>57</v>
      </c>
      <c r="FV7" s="168" t="s">
        <v>58</v>
      </c>
      <c r="FW7" s="168" t="s">
        <v>59</v>
      </c>
      <c r="FX7" s="168" t="s">
        <v>60</v>
      </c>
      <c r="FY7" s="168" t="s">
        <v>61</v>
      </c>
      <c r="FZ7" s="168" t="s">
        <v>62</v>
      </c>
      <c r="GA7" s="168" t="s">
        <v>63</v>
      </c>
      <c r="GB7" s="175"/>
    </row>
    <row r="8" spans="1:184" ht="15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84">
        <f t="shared" ref="GB8:GB13" si="14">+SUM(FP8:GA8)</f>
        <v>29045</v>
      </c>
    </row>
    <row r="9" spans="1:184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7">
        <f t="shared" si="14"/>
        <v>21676</v>
      </c>
    </row>
    <row r="10" spans="1:184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47">
        <f t="shared" si="14"/>
        <v>7369</v>
      </c>
    </row>
    <row r="11" spans="1:184" ht="15" x14ac:dyDescent="0.25">
      <c r="B11" s="51" t="s">
        <v>70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84">
        <f t="shared" si="14"/>
        <v>29045</v>
      </c>
    </row>
    <row r="12" spans="1:184" x14ac:dyDescent="0.2">
      <c r="B12" s="48" t="s">
        <v>65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47">
        <f t="shared" si="14"/>
        <v>21676</v>
      </c>
    </row>
    <row r="13" spans="1:184" x14ac:dyDescent="0.2">
      <c r="B13" s="48" t="s">
        <v>66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47">
        <f t="shared" si="14"/>
        <v>7369</v>
      </c>
    </row>
    <row r="14" spans="1:184" x14ac:dyDescent="0.2">
      <c r="B14" s="31"/>
      <c r="O14" s="24"/>
      <c r="AB14" s="24"/>
      <c r="AO14" s="24"/>
      <c r="BB14" s="24"/>
      <c r="BO14" s="24"/>
    </row>
    <row r="15" spans="1:184" ht="15" customHeight="1" x14ac:dyDescent="0.2">
      <c r="B15" s="31"/>
    </row>
    <row r="16" spans="1:184" ht="15" x14ac:dyDescent="0.25">
      <c r="B16" s="5" t="s">
        <v>71</v>
      </c>
    </row>
    <row r="17" spans="2:184" ht="15" customHeight="1" x14ac:dyDescent="0.25">
      <c r="B17" s="182" t="s">
        <v>39</v>
      </c>
      <c r="C17" s="176">
        <v>2012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8"/>
      <c r="O17" s="174" t="s">
        <v>82</v>
      </c>
      <c r="P17" s="176">
        <v>2013</v>
      </c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8"/>
      <c r="AB17" s="174" t="s">
        <v>40</v>
      </c>
      <c r="AC17" s="176">
        <v>2014</v>
      </c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8"/>
      <c r="AO17" s="174" t="s">
        <v>41</v>
      </c>
      <c r="AP17" s="176">
        <v>2015</v>
      </c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8"/>
      <c r="BB17" s="174" t="s">
        <v>42</v>
      </c>
      <c r="BC17" s="176">
        <v>2016</v>
      </c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8"/>
      <c r="BO17" s="174" t="s">
        <v>43</v>
      </c>
      <c r="BP17" s="176">
        <v>2017</v>
      </c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8"/>
      <c r="CB17" s="174" t="s">
        <v>44</v>
      </c>
      <c r="CC17" s="176">
        <v>2018</v>
      </c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8"/>
      <c r="CO17" s="174" t="s">
        <v>45</v>
      </c>
      <c r="CP17" s="176">
        <v>2019</v>
      </c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8"/>
      <c r="DB17" s="174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4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4" t="s">
        <v>48</v>
      </c>
      <c r="EC17" s="176">
        <v>2022</v>
      </c>
      <c r="ED17" s="177"/>
      <c r="EE17" s="177"/>
      <c r="EF17" s="177"/>
      <c r="EG17" s="177"/>
      <c r="EH17" s="177"/>
      <c r="EI17" s="177"/>
      <c r="EJ17" s="177"/>
      <c r="EK17" s="177"/>
      <c r="EL17" s="177"/>
      <c r="EM17" s="177"/>
      <c r="EN17" s="178"/>
      <c r="EO17" s="174" t="s">
        <v>49</v>
      </c>
      <c r="EP17" s="176">
        <v>2023</v>
      </c>
      <c r="EQ17" s="177"/>
      <c r="ER17" s="177"/>
      <c r="ES17" s="177"/>
      <c r="ET17" s="177"/>
      <c r="EU17" s="177"/>
      <c r="EV17" s="177"/>
      <c r="EW17" s="177"/>
      <c r="EX17" s="177"/>
      <c r="EY17" s="177"/>
      <c r="EZ17" s="177"/>
      <c r="FA17" s="178"/>
      <c r="FB17" s="174" t="s">
        <v>50</v>
      </c>
      <c r="FC17" s="176">
        <v>2024</v>
      </c>
      <c r="FD17" s="177"/>
      <c r="FE17" s="177"/>
      <c r="FF17" s="177"/>
      <c r="FG17" s="177"/>
      <c r="FH17" s="177"/>
      <c r="FI17" s="177"/>
      <c r="FJ17" s="177"/>
      <c r="FK17" s="177"/>
      <c r="FL17" s="177"/>
      <c r="FM17" s="177"/>
      <c r="FN17" s="178"/>
      <c r="FO17" s="174" t="s">
        <v>51</v>
      </c>
      <c r="FP17" s="176">
        <v>2025</v>
      </c>
      <c r="FQ17" s="177"/>
      <c r="FR17" s="177"/>
      <c r="FS17" s="177"/>
      <c r="FT17" s="177"/>
      <c r="FU17" s="177"/>
      <c r="FV17" s="177"/>
      <c r="FW17" s="177"/>
      <c r="FX17" s="177"/>
      <c r="FY17" s="177"/>
      <c r="FZ17" s="177"/>
      <c r="GA17" s="178"/>
      <c r="GB17" s="174" t="s">
        <v>176</v>
      </c>
    </row>
    <row r="18" spans="2:184" ht="15" x14ac:dyDescent="0.25">
      <c r="B18" s="183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5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5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5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5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5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5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5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5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5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5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5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5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5"/>
      <c r="FP18" s="168" t="s">
        <v>52</v>
      </c>
      <c r="FQ18" s="168" t="s">
        <v>53</v>
      </c>
      <c r="FR18" s="168" t="s">
        <v>54</v>
      </c>
      <c r="FS18" s="168" t="s">
        <v>55</v>
      </c>
      <c r="FT18" s="168" t="s">
        <v>56</v>
      </c>
      <c r="FU18" s="168" t="s">
        <v>57</v>
      </c>
      <c r="FV18" s="168" t="s">
        <v>58</v>
      </c>
      <c r="FW18" s="168" t="s">
        <v>59</v>
      </c>
      <c r="FX18" s="168" t="s">
        <v>60</v>
      </c>
      <c r="FY18" s="168" t="s">
        <v>61</v>
      </c>
      <c r="FZ18" s="168" t="s">
        <v>62</v>
      </c>
      <c r="GA18" s="168" t="s">
        <v>63</v>
      </c>
      <c r="GB18" s="175"/>
    </row>
    <row r="19" spans="2:184" ht="15" x14ac:dyDescent="0.25">
      <c r="B19" s="46" t="s">
        <v>148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84">
        <f t="shared" ref="GB19:GB24" si="51">+SUM(FP19:GA19)</f>
        <v>49030</v>
      </c>
    </row>
    <row r="20" spans="2:184" x14ac:dyDescent="0.2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7">
        <f t="shared" si="51"/>
        <v>21676</v>
      </c>
    </row>
    <row r="21" spans="2:184" x14ac:dyDescent="0.2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47">
        <f t="shared" si="51"/>
        <v>27354</v>
      </c>
    </row>
    <row r="22" spans="2:184" ht="15" x14ac:dyDescent="0.25">
      <c r="B22" s="51" t="s">
        <v>70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84">
        <f t="shared" si="51"/>
        <v>49030</v>
      </c>
    </row>
    <row r="23" spans="2:184" x14ac:dyDescent="0.2">
      <c r="B23" s="48" t="s">
        <v>65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47">
        <f t="shared" si="51"/>
        <v>21676</v>
      </c>
    </row>
    <row r="24" spans="2:184" x14ac:dyDescent="0.2">
      <c r="B24" s="48" t="s">
        <v>66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47">
        <f t="shared" si="51"/>
        <v>27354</v>
      </c>
    </row>
    <row r="27" spans="2:184" ht="15" x14ac:dyDescent="0.25">
      <c r="B27" s="5" t="s">
        <v>149</v>
      </c>
    </row>
    <row r="28" spans="2:184" ht="15" customHeight="1" x14ac:dyDescent="0.25">
      <c r="B28" s="12" t="s">
        <v>73</v>
      </c>
      <c r="C28" s="176">
        <v>2012</v>
      </c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8"/>
      <c r="O28" s="174" t="s">
        <v>82</v>
      </c>
      <c r="P28" s="176">
        <v>2013</v>
      </c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8"/>
      <c r="AB28" s="174" t="s">
        <v>40</v>
      </c>
      <c r="AC28" s="176">
        <v>2014</v>
      </c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8"/>
      <c r="AO28" s="174" t="s">
        <v>41</v>
      </c>
      <c r="AP28" s="176">
        <v>2015</v>
      </c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8"/>
      <c r="BB28" s="174" t="s">
        <v>42</v>
      </c>
      <c r="BC28" s="176">
        <v>2016</v>
      </c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8"/>
      <c r="BO28" s="174" t="s">
        <v>43</v>
      </c>
      <c r="BP28" s="176">
        <v>2017</v>
      </c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8"/>
      <c r="CB28" s="174" t="s">
        <v>44</v>
      </c>
      <c r="CC28" s="176">
        <v>2018</v>
      </c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8"/>
      <c r="CO28" s="174" t="s">
        <v>45</v>
      </c>
      <c r="CP28" s="176">
        <v>2019</v>
      </c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8"/>
      <c r="DB28" s="174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4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4" t="s">
        <v>48</v>
      </c>
      <c r="EC28" s="176">
        <v>2022</v>
      </c>
      <c r="ED28" s="177"/>
      <c r="EE28" s="177"/>
      <c r="EF28" s="177"/>
      <c r="EG28" s="177"/>
      <c r="EH28" s="177"/>
      <c r="EI28" s="177"/>
      <c r="EJ28" s="177"/>
      <c r="EK28" s="177"/>
      <c r="EL28" s="177"/>
      <c r="EM28" s="177"/>
      <c r="EN28" s="178"/>
      <c r="EO28" s="174" t="s">
        <v>49</v>
      </c>
      <c r="EP28" s="176">
        <v>2023</v>
      </c>
      <c r="EQ28" s="177"/>
      <c r="ER28" s="177"/>
      <c r="ES28" s="177"/>
      <c r="ET28" s="177"/>
      <c r="EU28" s="177"/>
      <c r="EV28" s="177"/>
      <c r="EW28" s="177"/>
      <c r="EX28" s="177"/>
      <c r="EY28" s="177"/>
      <c r="EZ28" s="177"/>
      <c r="FA28" s="178"/>
      <c r="FB28" s="174" t="s">
        <v>50</v>
      </c>
      <c r="FC28" s="176">
        <v>2024</v>
      </c>
      <c r="FD28" s="177"/>
      <c r="FE28" s="177"/>
      <c r="FF28" s="177"/>
      <c r="FG28" s="177"/>
      <c r="FH28" s="177"/>
      <c r="FI28" s="177"/>
      <c r="FJ28" s="177"/>
      <c r="FK28" s="177"/>
      <c r="FL28" s="177"/>
      <c r="FM28" s="177"/>
      <c r="FN28" s="178"/>
      <c r="FO28" s="174" t="s">
        <v>51</v>
      </c>
      <c r="FP28" s="176">
        <v>2025</v>
      </c>
      <c r="FQ28" s="177"/>
      <c r="FR28" s="177"/>
      <c r="FS28" s="177"/>
      <c r="FT28" s="177"/>
      <c r="FU28" s="177"/>
      <c r="FV28" s="177"/>
      <c r="FW28" s="177"/>
      <c r="FX28" s="177"/>
      <c r="FY28" s="177"/>
      <c r="FZ28" s="177"/>
      <c r="GA28" s="178"/>
      <c r="GB28" s="174" t="s">
        <v>176</v>
      </c>
    </row>
    <row r="29" spans="2:184" ht="15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5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5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5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5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5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5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5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5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5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5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5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5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5"/>
      <c r="FP29" s="168" t="s">
        <v>52</v>
      </c>
      <c r="FQ29" s="168" t="s">
        <v>53</v>
      </c>
      <c r="FR29" s="168" t="s">
        <v>54</v>
      </c>
      <c r="FS29" s="168" t="s">
        <v>55</v>
      </c>
      <c r="FT29" s="168" t="s">
        <v>56</v>
      </c>
      <c r="FU29" s="168" t="s">
        <v>57</v>
      </c>
      <c r="FV29" s="168" t="s">
        <v>58</v>
      </c>
      <c r="FW29" s="168" t="s">
        <v>59</v>
      </c>
      <c r="FX29" s="168" t="s">
        <v>60</v>
      </c>
      <c r="FY29" s="168" t="s">
        <v>61</v>
      </c>
      <c r="FZ29" s="168" t="s">
        <v>62</v>
      </c>
      <c r="GA29" s="168" t="s">
        <v>63</v>
      </c>
      <c r="GB29" s="175"/>
    </row>
    <row r="30" spans="2:184" s="5" customFormat="1" ht="12.75" customHeight="1" x14ac:dyDescent="0.25">
      <c r="B30" s="51" t="s">
        <v>75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84">
        <f>+SUM(FP30:GA30)</f>
        <v>0</v>
      </c>
    </row>
    <row r="31" spans="2:184" x14ac:dyDescent="0.2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47">
        <f>+SUM(FP31:GA31)</f>
        <v>0</v>
      </c>
    </row>
    <row r="32" spans="2:184" x14ac:dyDescent="0.2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47">
        <f>+SUM(FP32:GA32)</f>
        <v>0</v>
      </c>
    </row>
    <row r="34" spans="2:175" ht="15" x14ac:dyDescent="0.25">
      <c r="B34" s="5" t="s">
        <v>150</v>
      </c>
    </row>
    <row r="38" spans="2:175" x14ac:dyDescent="0.2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FP6:GA6"/>
    <mergeCell ref="GB6:GB7"/>
    <mergeCell ref="FP17:GA17"/>
    <mergeCell ref="GB17:GB18"/>
    <mergeCell ref="FP28:GA28"/>
    <mergeCell ref="GB28:GB29"/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P4" activePane="bottomRight" state="frozen"/>
      <selection pane="topRight" activeCell="C1" sqref="C1"/>
      <selection pane="bottomLeft" activeCell="A4" sqref="A4"/>
      <selection pane="bottomRight" activeCell="FP42" sqref="FP42:FP4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68" width="11.7109375" style="2" bestFit="1" customWidth="1"/>
    <col min="69" max="70" width="11.5703125" style="2" bestFit="1" customWidth="1"/>
    <col min="71" max="74" width="11.7109375" style="2" bestFit="1" customWidth="1"/>
    <col min="75" max="80" width="11.42578125" style="2"/>
    <col min="81" max="106" width="12.7109375" style="2" customWidth="1"/>
    <col min="107" max="166" width="11.42578125" style="2"/>
    <col min="167" max="167" width="13.140625" style="2" bestFit="1" customWidth="1"/>
    <col min="168" max="170" width="11.42578125" style="2"/>
    <col min="171" max="171" width="14.42578125" style="2" customWidth="1"/>
    <col min="172" max="179" width="11.42578125" style="2"/>
    <col min="180" max="180" width="13.140625" style="2" bestFit="1" customWidth="1"/>
    <col min="181" max="183" width="11.42578125" style="2"/>
    <col min="184" max="184" width="14.42578125" style="2" customWidth="1"/>
    <col min="185" max="16384" width="11.42578125" style="2"/>
  </cols>
  <sheetData>
    <row r="1" spans="1:184" ht="15" x14ac:dyDescent="0.25">
      <c r="A1" s="179" t="s">
        <v>0</v>
      </c>
      <c r="B1" s="179"/>
    </row>
    <row r="2" spans="1:184" ht="30" customHeight="1" x14ac:dyDescent="0.2">
      <c r="A2" s="180" t="s">
        <v>151</v>
      </c>
      <c r="B2" s="181"/>
    </row>
    <row r="3" spans="1:184" x14ac:dyDescent="0.2">
      <c r="A3" s="39" t="s">
        <v>152</v>
      </c>
    </row>
    <row r="5" spans="1:184" ht="15" x14ac:dyDescent="0.25">
      <c r="B5" s="5" t="s">
        <v>38</v>
      </c>
    </row>
    <row r="6" spans="1:184" ht="15" customHeight="1" x14ac:dyDescent="0.25">
      <c r="B6" s="182" t="s">
        <v>39</v>
      </c>
      <c r="C6" s="176">
        <v>2012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4" t="s">
        <v>82</v>
      </c>
      <c r="P6" s="176">
        <v>2013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4" t="s">
        <v>40</v>
      </c>
      <c r="AC6" s="176">
        <v>2014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4" t="s">
        <v>41</v>
      </c>
      <c r="AP6" s="176">
        <v>2015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42</v>
      </c>
      <c r="BC6" s="176">
        <v>2016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43</v>
      </c>
      <c r="BP6" s="176">
        <v>2017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44</v>
      </c>
      <c r="CC6" s="176">
        <v>2018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45</v>
      </c>
      <c r="CP6" s="176">
        <v>2019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4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4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4" t="s">
        <v>48</v>
      </c>
      <c r="EC6" s="176">
        <v>2022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4" t="s">
        <v>49</v>
      </c>
      <c r="EP6" s="176">
        <v>2023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4" t="s">
        <v>50</v>
      </c>
      <c r="FC6" s="176">
        <v>2024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4" t="s">
        <v>51</v>
      </c>
      <c r="FP6" s="176">
        <v>2025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4" t="s">
        <v>51</v>
      </c>
    </row>
    <row r="7" spans="1:184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168" t="s">
        <v>52</v>
      </c>
      <c r="FQ7" s="168" t="s">
        <v>53</v>
      </c>
      <c r="FR7" s="168" t="s">
        <v>54</v>
      </c>
      <c r="FS7" s="168" t="s">
        <v>55</v>
      </c>
      <c r="FT7" s="168" t="s">
        <v>56</v>
      </c>
      <c r="FU7" s="168" t="s">
        <v>57</v>
      </c>
      <c r="FV7" s="168" t="s">
        <v>58</v>
      </c>
      <c r="FW7" s="168" t="s">
        <v>59</v>
      </c>
      <c r="FX7" s="168" t="s">
        <v>60</v>
      </c>
      <c r="FY7" s="168" t="s">
        <v>61</v>
      </c>
      <c r="FZ7" s="168" t="s">
        <v>62</v>
      </c>
      <c r="GA7" s="168" t="s">
        <v>63</v>
      </c>
      <c r="GB7" s="175"/>
    </row>
    <row r="8" spans="1:184" ht="15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>
        <f>+SUM(FP8:GA8)</f>
        <v>23435</v>
      </c>
    </row>
    <row r="9" spans="1:184" x14ac:dyDescent="0.2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</row>
    <row r="10" spans="1:184" x14ac:dyDescent="0.2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</row>
    <row r="11" spans="1:184" ht="15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>
        <f>+SUM(FP11:GA11)</f>
        <v>10196</v>
      </c>
    </row>
    <row r="12" spans="1:184" x14ac:dyDescent="0.2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</row>
    <row r="13" spans="1:184" x14ac:dyDescent="0.2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</row>
    <row r="14" spans="1:184" ht="15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>
        <f>+SUM(FP14:GA14)</f>
        <v>62336</v>
      </c>
    </row>
    <row r="15" spans="1:184" x14ac:dyDescent="0.2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</row>
    <row r="16" spans="1:184" x14ac:dyDescent="0.2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</row>
    <row r="17" spans="2:184" ht="15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>
        <f>+SUM(FP17:GA17)</f>
        <v>95967</v>
      </c>
    </row>
    <row r="18" spans="2:184" x14ac:dyDescent="0.2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>
        <f>+SUM(FP18:GA18)</f>
        <v>78491</v>
      </c>
    </row>
    <row r="19" spans="2:184" x14ac:dyDescent="0.2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>
        <f>+SUM(FP19:GA19)</f>
        <v>17476</v>
      </c>
    </row>
    <row r="22" spans="2:184" ht="15" x14ac:dyDescent="0.25">
      <c r="B22" s="5" t="s">
        <v>71</v>
      </c>
    </row>
    <row r="23" spans="2:184" ht="15" customHeight="1" x14ac:dyDescent="0.25">
      <c r="B23" s="182" t="s">
        <v>39</v>
      </c>
      <c r="C23" s="176">
        <v>2012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8"/>
      <c r="O23" s="174" t="s">
        <v>82</v>
      </c>
      <c r="P23" s="176">
        <v>2013</v>
      </c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8"/>
      <c r="AB23" s="174" t="s">
        <v>40</v>
      </c>
      <c r="AC23" s="176">
        <v>2014</v>
      </c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8"/>
      <c r="AO23" s="174" t="s">
        <v>41</v>
      </c>
      <c r="AP23" s="176">
        <v>2015</v>
      </c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8"/>
      <c r="BB23" s="174" t="s">
        <v>42</v>
      </c>
      <c r="BC23" s="176">
        <v>2016</v>
      </c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8"/>
      <c r="BO23" s="174" t="s">
        <v>43</v>
      </c>
      <c r="BP23" s="176">
        <v>2017</v>
      </c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8"/>
      <c r="CB23" s="174" t="s">
        <v>44</v>
      </c>
      <c r="CC23" s="176">
        <v>2018</v>
      </c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8"/>
      <c r="CO23" s="174" t="s">
        <v>45</v>
      </c>
      <c r="CP23" s="176">
        <v>2019</v>
      </c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8"/>
      <c r="DB23" s="174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4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4" t="s">
        <v>48</v>
      </c>
      <c r="EC23" s="176">
        <v>2022</v>
      </c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8"/>
      <c r="EO23" s="174" t="s">
        <v>49</v>
      </c>
      <c r="EP23" s="176">
        <v>2023</v>
      </c>
      <c r="EQ23" s="177"/>
      <c r="ER23" s="177"/>
      <c r="ES23" s="177"/>
      <c r="ET23" s="177"/>
      <c r="EU23" s="177"/>
      <c r="EV23" s="177"/>
      <c r="EW23" s="177"/>
      <c r="EX23" s="177"/>
      <c r="EY23" s="177"/>
      <c r="EZ23" s="177"/>
      <c r="FA23" s="178"/>
      <c r="FB23" s="174" t="s">
        <v>50</v>
      </c>
      <c r="FC23" s="176">
        <v>2024</v>
      </c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8"/>
      <c r="FO23" s="174" t="s">
        <v>51</v>
      </c>
      <c r="FP23" s="176">
        <v>2025</v>
      </c>
      <c r="FQ23" s="177"/>
      <c r="FR23" s="177"/>
      <c r="FS23" s="177"/>
      <c r="FT23" s="177"/>
      <c r="FU23" s="177"/>
      <c r="FV23" s="177"/>
      <c r="FW23" s="177"/>
      <c r="FX23" s="177"/>
      <c r="FY23" s="177"/>
      <c r="FZ23" s="177"/>
      <c r="GA23" s="178"/>
      <c r="GB23" s="174" t="s">
        <v>51</v>
      </c>
    </row>
    <row r="24" spans="2:184" ht="15" customHeight="1" x14ac:dyDescent="0.25">
      <c r="B24" s="183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5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5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5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5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5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5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5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5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5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5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5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5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5"/>
      <c r="FP24" s="168" t="s">
        <v>52</v>
      </c>
      <c r="FQ24" s="168" t="s">
        <v>53</v>
      </c>
      <c r="FR24" s="168" t="s">
        <v>54</v>
      </c>
      <c r="FS24" s="168" t="s">
        <v>55</v>
      </c>
      <c r="FT24" s="168" t="s">
        <v>56</v>
      </c>
      <c r="FU24" s="168" t="s">
        <v>57</v>
      </c>
      <c r="FV24" s="168" t="s">
        <v>58</v>
      </c>
      <c r="FW24" s="168" t="s">
        <v>59</v>
      </c>
      <c r="FX24" s="168" t="s">
        <v>60</v>
      </c>
      <c r="FY24" s="168" t="s">
        <v>61</v>
      </c>
      <c r="FZ24" s="168" t="s">
        <v>62</v>
      </c>
      <c r="GA24" s="168" t="s">
        <v>63</v>
      </c>
      <c r="GB24" s="175"/>
    </row>
    <row r="25" spans="2:184" ht="15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>
        <f>+SUM(FP25:GA25)</f>
        <v>33752</v>
      </c>
    </row>
    <row r="26" spans="2:184" x14ac:dyDescent="0.2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/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</row>
    <row r="27" spans="2:184" x14ac:dyDescent="0.2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</row>
    <row r="28" spans="2:184" ht="15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>
        <f>+SUM(FP28:GA28)</f>
        <v>16149</v>
      </c>
    </row>
    <row r="29" spans="2:184" x14ac:dyDescent="0.2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</row>
    <row r="30" spans="2:184" x14ac:dyDescent="0.2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</row>
    <row r="31" spans="2:184" ht="15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>
        <f>+SUM(FP31:GA31)</f>
        <v>95957</v>
      </c>
    </row>
    <row r="32" spans="2:184" x14ac:dyDescent="0.2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</row>
    <row r="33" spans="2:184" x14ac:dyDescent="0.2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</row>
    <row r="34" spans="2:184" ht="15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>
        <f>+SUM(FP34:GA34)</f>
        <v>145858</v>
      </c>
    </row>
    <row r="35" spans="2:184" x14ac:dyDescent="0.2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>
        <f>+SUM(FP35:GA35)</f>
        <v>78491</v>
      </c>
    </row>
    <row r="36" spans="2:184" x14ac:dyDescent="0.2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>
        <f>+SUM(FP36:GA36)</f>
        <v>67367</v>
      </c>
    </row>
    <row r="39" spans="2:184" ht="15" x14ac:dyDescent="0.25">
      <c r="B39" s="5" t="s">
        <v>72</v>
      </c>
    </row>
    <row r="40" spans="2:184" ht="15" customHeight="1" x14ac:dyDescent="0.25">
      <c r="B40" s="12" t="s">
        <v>73</v>
      </c>
      <c r="C40" s="176">
        <v>2012</v>
      </c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8"/>
      <c r="O40" s="174" t="s">
        <v>82</v>
      </c>
      <c r="P40" s="176">
        <v>2013</v>
      </c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8"/>
      <c r="AB40" s="174" t="s">
        <v>40</v>
      </c>
      <c r="AC40" s="176">
        <v>2014</v>
      </c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8"/>
      <c r="AO40" s="174" t="s">
        <v>41</v>
      </c>
      <c r="AP40" s="176">
        <v>2015</v>
      </c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8"/>
      <c r="BB40" s="174" t="s">
        <v>42</v>
      </c>
      <c r="BC40" s="176">
        <v>2016</v>
      </c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8"/>
      <c r="BO40" s="174" t="s">
        <v>43</v>
      </c>
      <c r="BP40" s="176">
        <v>2017</v>
      </c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8"/>
      <c r="CB40" s="174" t="s">
        <v>44</v>
      </c>
      <c r="CC40" s="176">
        <v>2018</v>
      </c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8"/>
      <c r="CO40" s="174" t="s">
        <v>45</v>
      </c>
      <c r="CP40" s="176">
        <v>2019</v>
      </c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8"/>
      <c r="DB40" s="174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4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4" t="s">
        <v>48</v>
      </c>
      <c r="EC40" s="176">
        <v>2022</v>
      </c>
      <c r="ED40" s="177"/>
      <c r="EE40" s="177"/>
      <c r="EF40" s="177"/>
      <c r="EG40" s="177"/>
      <c r="EH40" s="177"/>
      <c r="EI40" s="177"/>
      <c r="EJ40" s="177"/>
      <c r="EK40" s="177"/>
      <c r="EL40" s="177"/>
      <c r="EM40" s="177"/>
      <c r="EN40" s="178"/>
      <c r="EO40" s="174" t="s">
        <v>49</v>
      </c>
      <c r="EP40" s="176">
        <v>2023</v>
      </c>
      <c r="EQ40" s="177"/>
      <c r="ER40" s="177"/>
      <c r="ES40" s="177"/>
      <c r="ET40" s="177"/>
      <c r="EU40" s="177"/>
      <c r="EV40" s="177"/>
      <c r="EW40" s="177"/>
      <c r="EX40" s="177"/>
      <c r="EY40" s="177"/>
      <c r="EZ40" s="177"/>
      <c r="FA40" s="178"/>
      <c r="FB40" s="174" t="s">
        <v>50</v>
      </c>
      <c r="FC40" s="176">
        <v>2024</v>
      </c>
      <c r="FD40" s="177"/>
      <c r="FE40" s="177"/>
      <c r="FF40" s="177"/>
      <c r="FG40" s="177"/>
      <c r="FH40" s="177"/>
      <c r="FI40" s="177"/>
      <c r="FJ40" s="177"/>
      <c r="FK40" s="177"/>
      <c r="FL40" s="177"/>
      <c r="FM40" s="177"/>
      <c r="FN40" s="178"/>
      <c r="FO40" s="174" t="s">
        <v>51</v>
      </c>
      <c r="FP40" s="176">
        <v>2025</v>
      </c>
      <c r="FQ40" s="177"/>
      <c r="FR40" s="177"/>
      <c r="FS40" s="177"/>
      <c r="FT40" s="177"/>
      <c r="FU40" s="177"/>
      <c r="FV40" s="177"/>
      <c r="FW40" s="177"/>
      <c r="FX40" s="177"/>
      <c r="FY40" s="177"/>
      <c r="FZ40" s="177"/>
      <c r="GA40" s="178"/>
      <c r="GB40" s="174" t="s">
        <v>51</v>
      </c>
    </row>
    <row r="41" spans="2:184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5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5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5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5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5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5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5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5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5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5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5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5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5"/>
      <c r="FP41" s="168" t="s">
        <v>52</v>
      </c>
      <c r="FQ41" s="168" t="s">
        <v>53</v>
      </c>
      <c r="FR41" s="168" t="s">
        <v>54</v>
      </c>
      <c r="FS41" s="168" t="s">
        <v>55</v>
      </c>
      <c r="FT41" s="168" t="s">
        <v>56</v>
      </c>
      <c r="FU41" s="168" t="s">
        <v>57</v>
      </c>
      <c r="FV41" s="168" t="s">
        <v>58</v>
      </c>
      <c r="FW41" s="168" t="s">
        <v>59</v>
      </c>
      <c r="FX41" s="168" t="s">
        <v>60</v>
      </c>
      <c r="FY41" s="168" t="s">
        <v>61</v>
      </c>
      <c r="FZ41" s="168" t="s">
        <v>62</v>
      </c>
      <c r="GA41" s="168" t="s">
        <v>63</v>
      </c>
      <c r="GB41" s="175"/>
    </row>
    <row r="42" spans="2:184" ht="15" x14ac:dyDescent="0.25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44"/>
      <c r="GB42" s="52">
        <f>+SUM(FP42:GA42)</f>
        <v>1254378.7999999998</v>
      </c>
    </row>
    <row r="43" spans="2:184" ht="15" x14ac:dyDescent="0.25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43"/>
      <c r="GB43" s="56">
        <f>+SUM(FP43:GA43)</f>
        <v>675022.6</v>
      </c>
    </row>
    <row r="44" spans="2:184" ht="15" x14ac:dyDescent="0.25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43"/>
      <c r="GB44" s="56">
        <f>+SUM(FP44:GA44)</f>
        <v>579356.19999999995</v>
      </c>
    </row>
    <row r="45" spans="2:184" x14ac:dyDescent="0.2">
      <c r="O45" s="135"/>
      <c r="AB45" s="135"/>
      <c r="AO45" s="136">
        <f>SUM(AC45:AN45)</f>
        <v>0</v>
      </c>
      <c r="BB45" s="137"/>
      <c r="BO45" s="137"/>
    </row>
    <row r="48" spans="2:184" x14ac:dyDescent="0.2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FP6:GA6"/>
    <mergeCell ref="GB6:GB7"/>
    <mergeCell ref="FP23:GA23"/>
    <mergeCell ref="GB23:GB24"/>
    <mergeCell ref="FP40:GA40"/>
    <mergeCell ref="GB40:GB41"/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O52"/>
  <sheetViews>
    <sheetView showGridLines="0" zoomScale="60" zoomScaleNormal="60" workbookViewId="0">
      <pane xSplit="2" ySplit="3" topLeftCell="GC4" activePane="bottomRight" state="frozen"/>
      <selection pane="topRight" activeCell="C1" sqref="C1"/>
      <selection pane="bottomLeft" activeCell="A4" sqref="A4"/>
      <selection pane="bottomRight" activeCell="GC8" sqref="GC8:GC19"/>
    </sheetView>
  </sheetViews>
  <sheetFormatPr baseColWidth="10" defaultColWidth="11.42578125" defaultRowHeight="14.25" x14ac:dyDescent="0.2"/>
  <cols>
    <col min="1" max="1" width="7.7109375" style="2" customWidth="1"/>
    <col min="2" max="2" width="45.570312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81" width="11.7109375" style="2" bestFit="1" customWidth="1"/>
    <col min="82" max="82" width="11.5703125" style="2" bestFit="1" customWidth="1"/>
    <col min="83" max="83" width="11.85546875" style="2" bestFit="1" customWidth="1"/>
    <col min="84" max="87" width="11.5703125" style="2" bestFit="1" customWidth="1"/>
    <col min="88" max="93" width="11.42578125" style="2"/>
    <col min="94" max="119" width="12.7109375" style="2" customWidth="1"/>
    <col min="120" max="143" width="11.42578125" style="2"/>
    <col min="144" max="144" width="14.42578125" style="2" customWidth="1"/>
    <col min="145" max="145" width="11.42578125" style="2"/>
    <col min="146" max="146" width="13.42578125" style="2" customWidth="1"/>
    <col min="147" max="150" width="13" style="2" customWidth="1"/>
    <col min="151" max="151" width="16.140625" style="2" customWidth="1"/>
    <col min="152" max="153" width="11.42578125" style="2"/>
    <col min="154" max="154" width="15.7109375" style="2" customWidth="1"/>
    <col min="155" max="155" width="13" style="2" bestFit="1" customWidth="1"/>
    <col min="156" max="183" width="11.42578125" style="2"/>
    <col min="184" max="184" width="18" style="2" customWidth="1"/>
    <col min="185" max="196" width="11.42578125" style="2"/>
    <col min="197" max="197" width="18" style="2" customWidth="1"/>
    <col min="198" max="16384" width="11.42578125" style="2"/>
  </cols>
  <sheetData>
    <row r="1" spans="1:197" ht="15" x14ac:dyDescent="0.2">
      <c r="A1" s="187" t="s">
        <v>0</v>
      </c>
      <c r="B1" s="187"/>
    </row>
    <row r="2" spans="1:197" ht="30" customHeight="1" x14ac:dyDescent="0.2">
      <c r="A2" s="180" t="s">
        <v>156</v>
      </c>
      <c r="B2" s="181"/>
    </row>
    <row r="3" spans="1:197" x14ac:dyDescent="0.2">
      <c r="A3" s="39" t="s">
        <v>157</v>
      </c>
    </row>
    <row r="5" spans="1:197" ht="15" x14ac:dyDescent="0.25">
      <c r="B5" s="5" t="s">
        <v>38</v>
      </c>
    </row>
    <row r="6" spans="1:197" ht="15" customHeight="1" x14ac:dyDescent="0.25">
      <c r="B6" s="182" t="s">
        <v>39</v>
      </c>
      <c r="C6" s="176">
        <v>2011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4" t="s">
        <v>81</v>
      </c>
      <c r="P6" s="176">
        <v>2012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4" t="s">
        <v>82</v>
      </c>
      <c r="AC6" s="176">
        <v>2013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4" t="s">
        <v>40</v>
      </c>
      <c r="AP6" s="176">
        <v>2014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41</v>
      </c>
      <c r="BC6" s="176">
        <v>2015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42</v>
      </c>
      <c r="BP6" s="176">
        <v>2016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43</v>
      </c>
      <c r="CC6" s="176">
        <v>2017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44</v>
      </c>
      <c r="CP6" s="176">
        <v>2018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4" t="s">
        <v>45</v>
      </c>
      <c r="DC6" s="176">
        <v>2019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4" t="s">
        <v>46</v>
      </c>
      <c r="DP6" s="171">
        <v>2020</v>
      </c>
      <c r="DQ6" s="172"/>
      <c r="DR6" s="172"/>
      <c r="DS6" s="172"/>
      <c r="DT6" s="172"/>
      <c r="DU6" s="172"/>
      <c r="DV6" s="172"/>
      <c r="DW6" s="172"/>
      <c r="DX6" s="172"/>
      <c r="DY6" s="172"/>
      <c r="DZ6" s="172"/>
      <c r="EA6" s="173"/>
      <c r="EB6" s="174" t="s">
        <v>47</v>
      </c>
      <c r="EC6" s="171">
        <v>2021</v>
      </c>
      <c r="ED6" s="172"/>
      <c r="EE6" s="172"/>
      <c r="EF6" s="172"/>
      <c r="EG6" s="172"/>
      <c r="EH6" s="172"/>
      <c r="EI6" s="172"/>
      <c r="EJ6" s="172"/>
      <c r="EK6" s="172"/>
      <c r="EL6" s="172"/>
      <c r="EM6" s="172"/>
      <c r="EN6" s="173"/>
      <c r="EO6" s="174" t="s">
        <v>48</v>
      </c>
      <c r="EP6" s="171">
        <v>2022</v>
      </c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3"/>
      <c r="FB6" s="174" t="s">
        <v>49</v>
      </c>
      <c r="FC6" s="171">
        <v>2023</v>
      </c>
      <c r="FD6" s="172"/>
      <c r="FE6" s="172"/>
      <c r="FF6" s="172"/>
      <c r="FG6" s="172"/>
      <c r="FH6" s="172"/>
      <c r="FI6" s="172"/>
      <c r="FJ6" s="172"/>
      <c r="FK6" s="172"/>
      <c r="FL6" s="172"/>
      <c r="FM6" s="172"/>
      <c r="FN6" s="173"/>
      <c r="FO6" s="174" t="s">
        <v>50</v>
      </c>
      <c r="FP6" s="171">
        <v>2024</v>
      </c>
      <c r="FQ6" s="172"/>
      <c r="FR6" s="172"/>
      <c r="FS6" s="172"/>
      <c r="FT6" s="172"/>
      <c r="FU6" s="172"/>
      <c r="FV6" s="172"/>
      <c r="FW6" s="172"/>
      <c r="FX6" s="172"/>
      <c r="FY6" s="172"/>
      <c r="FZ6" s="172"/>
      <c r="GA6" s="173"/>
      <c r="GB6" s="174" t="s">
        <v>51</v>
      </c>
      <c r="GC6" s="171">
        <v>2025</v>
      </c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3"/>
      <c r="GO6" s="174" t="s">
        <v>176</v>
      </c>
    </row>
    <row r="7" spans="1:197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5"/>
      <c r="GC7" s="169" t="s">
        <v>52</v>
      </c>
      <c r="GD7" s="169" t="s">
        <v>53</v>
      </c>
      <c r="GE7" s="169" t="s">
        <v>54</v>
      </c>
      <c r="GF7" s="169" t="s">
        <v>55</v>
      </c>
      <c r="GG7" s="169" t="s">
        <v>56</v>
      </c>
      <c r="GH7" s="169" t="s">
        <v>57</v>
      </c>
      <c r="GI7" s="169" t="s">
        <v>58</v>
      </c>
      <c r="GJ7" s="169" t="s">
        <v>59</v>
      </c>
      <c r="GK7" s="169" t="s">
        <v>60</v>
      </c>
      <c r="GL7" s="169" t="s">
        <v>61</v>
      </c>
      <c r="GM7" s="169" t="s">
        <v>62</v>
      </c>
      <c r="GN7" s="169" t="s">
        <v>63</v>
      </c>
      <c r="GO7" s="175"/>
    </row>
    <row r="8" spans="1:197" ht="15" x14ac:dyDescent="0.25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>
        <f>+SUM(GC8:GN8)</f>
        <v>15035</v>
      </c>
    </row>
    <row r="9" spans="1:197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</row>
    <row r="10" spans="1:197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</row>
    <row r="11" spans="1:197" ht="15" x14ac:dyDescent="0.25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>
        <f>+SUM(GC11:GN11)</f>
        <v>18226</v>
      </c>
    </row>
    <row r="12" spans="1:197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</row>
    <row r="13" spans="1:197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</row>
    <row r="14" spans="1:197" ht="15" x14ac:dyDescent="0.25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  <c r="GC14" s="47">
        <v>34650</v>
      </c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>
        <f>+SUM(GC14:GN14)</f>
        <v>34650</v>
      </c>
    </row>
    <row r="15" spans="1:197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  <c r="GC15" s="49">
        <v>25526</v>
      </c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</row>
    <row r="16" spans="1:197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  <c r="GC16" s="50">
        <v>9124</v>
      </c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</row>
    <row r="17" spans="2:197" ht="15" x14ac:dyDescent="0.2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>
        <f>+SUM(GC17:GN17)</f>
        <v>67911</v>
      </c>
    </row>
    <row r="18" spans="2:197" x14ac:dyDescent="0.2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>
        <f>+SUM(GC18:GN18)</f>
        <v>46429</v>
      </c>
    </row>
    <row r="19" spans="2:197" x14ac:dyDescent="0.2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>
        <f>+SUM(GC19:GN19)</f>
        <v>21482</v>
      </c>
    </row>
    <row r="22" spans="2:197" ht="15" x14ac:dyDescent="0.25">
      <c r="B22" s="5" t="s">
        <v>71</v>
      </c>
    </row>
    <row r="23" spans="2:197" ht="15" customHeight="1" x14ac:dyDescent="0.25">
      <c r="B23" s="182" t="s">
        <v>39</v>
      </c>
      <c r="C23" s="176">
        <v>2011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8"/>
      <c r="O23" s="174" t="s">
        <v>81</v>
      </c>
      <c r="P23" s="176">
        <v>2012</v>
      </c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8"/>
      <c r="AB23" s="174" t="s">
        <v>82</v>
      </c>
      <c r="AC23" s="176">
        <v>2013</v>
      </c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8"/>
      <c r="AO23" s="174" t="s">
        <v>40</v>
      </c>
      <c r="AP23" s="176">
        <v>2014</v>
      </c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8"/>
      <c r="BB23" s="174" t="s">
        <v>41</v>
      </c>
      <c r="BC23" s="176">
        <v>2015</v>
      </c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8"/>
      <c r="BO23" s="174" t="s">
        <v>42</v>
      </c>
      <c r="BP23" s="176">
        <v>2016</v>
      </c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8"/>
      <c r="CB23" s="174" t="s">
        <v>43</v>
      </c>
      <c r="CC23" s="176">
        <v>2017</v>
      </c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8"/>
      <c r="CO23" s="174" t="s">
        <v>44</v>
      </c>
      <c r="CP23" s="176">
        <v>2018</v>
      </c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8"/>
      <c r="DB23" s="174" t="s">
        <v>45</v>
      </c>
      <c r="DC23" s="176">
        <v>2019</v>
      </c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8"/>
      <c r="DO23" s="174" t="s">
        <v>46</v>
      </c>
      <c r="DP23" s="171">
        <v>2020</v>
      </c>
      <c r="DQ23" s="172"/>
      <c r="DR23" s="172"/>
      <c r="DS23" s="172"/>
      <c r="DT23" s="172"/>
      <c r="DU23" s="172"/>
      <c r="DV23" s="172"/>
      <c r="DW23" s="172"/>
      <c r="DX23" s="172"/>
      <c r="DY23" s="172"/>
      <c r="DZ23" s="172"/>
      <c r="EA23" s="173"/>
      <c r="EB23" s="174" t="s">
        <v>47</v>
      </c>
      <c r="EC23" s="171">
        <v>2021</v>
      </c>
      <c r="ED23" s="172"/>
      <c r="EE23" s="172"/>
      <c r="EF23" s="172"/>
      <c r="EG23" s="172"/>
      <c r="EH23" s="172"/>
      <c r="EI23" s="172"/>
      <c r="EJ23" s="172"/>
      <c r="EK23" s="172"/>
      <c r="EL23" s="172"/>
      <c r="EM23" s="172"/>
      <c r="EN23" s="173"/>
      <c r="EO23" s="174" t="s">
        <v>48</v>
      </c>
      <c r="EP23" s="171">
        <v>2022</v>
      </c>
      <c r="EQ23" s="172"/>
      <c r="ER23" s="172"/>
      <c r="ES23" s="172"/>
      <c r="ET23" s="172"/>
      <c r="EU23" s="172"/>
      <c r="EV23" s="172"/>
      <c r="EW23" s="172"/>
      <c r="EX23" s="172"/>
      <c r="EY23" s="172"/>
      <c r="EZ23" s="172"/>
      <c r="FA23" s="173"/>
      <c r="FB23" s="174" t="s">
        <v>49</v>
      </c>
      <c r="FC23" s="171">
        <v>2023</v>
      </c>
      <c r="FD23" s="172"/>
      <c r="FE23" s="172"/>
      <c r="FF23" s="172"/>
      <c r="FG23" s="172"/>
      <c r="FH23" s="172"/>
      <c r="FI23" s="172"/>
      <c r="FJ23" s="172"/>
      <c r="FK23" s="172"/>
      <c r="FL23" s="172"/>
      <c r="FM23" s="172"/>
      <c r="FN23" s="173"/>
      <c r="FO23" s="174" t="s">
        <v>50</v>
      </c>
      <c r="FP23" s="171">
        <v>2024</v>
      </c>
      <c r="FQ23" s="172"/>
      <c r="FR23" s="172"/>
      <c r="FS23" s="172"/>
      <c r="FT23" s="172"/>
      <c r="FU23" s="172"/>
      <c r="FV23" s="172"/>
      <c r="FW23" s="172"/>
      <c r="FX23" s="172"/>
      <c r="FY23" s="172"/>
      <c r="FZ23" s="172"/>
      <c r="GA23" s="173"/>
      <c r="GB23" s="174" t="s">
        <v>51</v>
      </c>
      <c r="GC23" s="171">
        <v>2025</v>
      </c>
      <c r="GD23" s="172"/>
      <c r="GE23" s="172"/>
      <c r="GF23" s="172"/>
      <c r="GG23" s="172"/>
      <c r="GH23" s="172"/>
      <c r="GI23" s="172"/>
      <c r="GJ23" s="172"/>
      <c r="GK23" s="172"/>
      <c r="GL23" s="172"/>
      <c r="GM23" s="172"/>
      <c r="GN23" s="173"/>
      <c r="GO23" s="174" t="s">
        <v>176</v>
      </c>
    </row>
    <row r="24" spans="2:197" ht="15" x14ac:dyDescent="0.25">
      <c r="B24" s="183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5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5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5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5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5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5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5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5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5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5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5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5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5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5"/>
      <c r="GC24" s="169" t="s">
        <v>52</v>
      </c>
      <c r="GD24" s="169" t="s">
        <v>53</v>
      </c>
      <c r="GE24" s="169" t="s">
        <v>54</v>
      </c>
      <c r="GF24" s="169" t="s">
        <v>55</v>
      </c>
      <c r="GG24" s="169" t="s">
        <v>56</v>
      </c>
      <c r="GH24" s="169" t="s">
        <v>57</v>
      </c>
      <c r="GI24" s="169" t="s">
        <v>58</v>
      </c>
      <c r="GJ24" s="169" t="s">
        <v>59</v>
      </c>
      <c r="GK24" s="169" t="s">
        <v>60</v>
      </c>
      <c r="GL24" s="169" t="s">
        <v>61</v>
      </c>
      <c r="GM24" s="169" t="s">
        <v>62</v>
      </c>
      <c r="GN24" s="169" t="s">
        <v>63</v>
      </c>
      <c r="GO24" s="175"/>
    </row>
    <row r="25" spans="2:197" ht="15" x14ac:dyDescent="0.25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>
        <f>+SUM(GC25:GN25)</f>
        <v>35301</v>
      </c>
    </row>
    <row r="26" spans="2:197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/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</row>
    <row r="27" spans="2:197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</row>
    <row r="28" spans="2:197" ht="15" x14ac:dyDescent="0.25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>
        <f>+SUM(GC28:GN28)</f>
        <v>39783</v>
      </c>
    </row>
    <row r="29" spans="2:197" x14ac:dyDescent="0.2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</row>
    <row r="30" spans="2:197" x14ac:dyDescent="0.2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</row>
    <row r="31" spans="2:197" ht="15" x14ac:dyDescent="0.25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  <c r="GC31" s="47">
        <v>60144</v>
      </c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>
        <f>+SUM(GC31:GN31)</f>
        <v>60144</v>
      </c>
    </row>
    <row r="32" spans="2:197" x14ac:dyDescent="0.2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  <c r="GC32" s="49">
        <v>25526</v>
      </c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</row>
    <row r="33" spans="2:197" x14ac:dyDescent="0.2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  <c r="GC33" s="50">
        <v>34618</v>
      </c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</row>
    <row r="34" spans="2:197" ht="15" x14ac:dyDescent="0.2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>
        <f>+SUM(GC34:GN34)</f>
        <v>135228</v>
      </c>
    </row>
    <row r="35" spans="2:197" x14ac:dyDescent="0.2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>
        <f>+SUM(GC35:GN35)</f>
        <v>46429</v>
      </c>
    </row>
    <row r="36" spans="2:197" x14ac:dyDescent="0.2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>
        <f>+SUM(GC36:GN36)</f>
        <v>88799</v>
      </c>
    </row>
    <row r="39" spans="2:197" ht="15" x14ac:dyDescent="0.25">
      <c r="B39" s="5" t="s">
        <v>72</v>
      </c>
    </row>
    <row r="40" spans="2:197" ht="15" x14ac:dyDescent="0.25">
      <c r="B40" s="12" t="s">
        <v>73</v>
      </c>
      <c r="C40" s="176">
        <v>2011</v>
      </c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8"/>
      <c r="O40" s="174" t="s">
        <v>81</v>
      </c>
      <c r="P40" s="176">
        <v>2012</v>
      </c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8"/>
      <c r="AB40" s="174" t="s">
        <v>82</v>
      </c>
      <c r="AC40" s="176">
        <v>2013</v>
      </c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8"/>
      <c r="AO40" s="174" t="s">
        <v>40</v>
      </c>
      <c r="AP40" s="176">
        <v>2014</v>
      </c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8"/>
      <c r="BB40" s="174" t="s">
        <v>41</v>
      </c>
      <c r="BC40" s="176">
        <v>2015</v>
      </c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8"/>
      <c r="BO40" s="174" t="s">
        <v>42</v>
      </c>
      <c r="BP40" s="176">
        <v>2016</v>
      </c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8"/>
      <c r="CB40" s="174" t="s">
        <v>43</v>
      </c>
      <c r="CC40" s="176">
        <v>2017</v>
      </c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8"/>
      <c r="CO40" s="174" t="s">
        <v>44</v>
      </c>
      <c r="CP40" s="176">
        <v>2018</v>
      </c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8"/>
      <c r="DB40" s="174" t="s">
        <v>45</v>
      </c>
      <c r="DC40" s="176">
        <v>2019</v>
      </c>
      <c r="DD40" s="177"/>
      <c r="DE40" s="177"/>
      <c r="DF40" s="177"/>
      <c r="DG40" s="177"/>
      <c r="DH40" s="177"/>
      <c r="DI40" s="177"/>
      <c r="DJ40" s="177"/>
      <c r="DK40" s="177"/>
      <c r="DL40" s="177"/>
      <c r="DM40" s="177"/>
      <c r="DN40" s="178"/>
      <c r="DO40" s="174" t="s">
        <v>46</v>
      </c>
      <c r="DP40" s="171">
        <v>2020</v>
      </c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3"/>
      <c r="EB40" s="174" t="s">
        <v>47</v>
      </c>
      <c r="EC40" s="171">
        <v>2021</v>
      </c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3"/>
      <c r="EO40" s="174" t="s">
        <v>48</v>
      </c>
      <c r="EP40" s="171">
        <v>2022</v>
      </c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3"/>
      <c r="FB40" s="174" t="s">
        <v>49</v>
      </c>
      <c r="FC40" s="171">
        <v>2023</v>
      </c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3"/>
      <c r="FO40" s="174" t="s">
        <v>50</v>
      </c>
      <c r="FP40" s="171">
        <v>2024</v>
      </c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3"/>
      <c r="GB40" s="174" t="s">
        <v>51</v>
      </c>
      <c r="GC40" s="171">
        <v>2025</v>
      </c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3"/>
      <c r="GO40" s="174" t="s">
        <v>176</v>
      </c>
    </row>
    <row r="41" spans="2:197" ht="15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5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5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5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5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5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5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5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5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5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5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5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5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5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5"/>
      <c r="GC41" s="169" t="s">
        <v>52</v>
      </c>
      <c r="GD41" s="169" t="s">
        <v>53</v>
      </c>
      <c r="GE41" s="169" t="s">
        <v>54</v>
      </c>
      <c r="GF41" s="169" t="s">
        <v>55</v>
      </c>
      <c r="GG41" s="169" t="s">
        <v>56</v>
      </c>
      <c r="GH41" s="169" t="s">
        <v>57</v>
      </c>
      <c r="GI41" s="169" t="s">
        <v>58</v>
      </c>
      <c r="GJ41" s="169" t="s">
        <v>59</v>
      </c>
      <c r="GK41" s="169" t="s">
        <v>60</v>
      </c>
      <c r="GL41" s="169" t="s">
        <v>61</v>
      </c>
      <c r="GM41" s="169" t="s">
        <v>62</v>
      </c>
      <c r="GN41" s="169" t="s">
        <v>63</v>
      </c>
      <c r="GO41" s="175"/>
    </row>
    <row r="42" spans="2:197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v>1099379.3999999999</v>
      </c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>
        <f>+SUM(GC42:GN42)</f>
        <v>1099379.3999999999</v>
      </c>
    </row>
    <row r="43" spans="2:197" ht="1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>
        <f>+SUM(GC43:GN43)</f>
        <v>363862</v>
      </c>
    </row>
    <row r="44" spans="2:197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>
        <f>+SUM(GC44:GN44)</f>
        <v>735517.39999999991</v>
      </c>
    </row>
    <row r="45" spans="2:197" x14ac:dyDescent="0.2">
      <c r="B45" s="33"/>
    </row>
    <row r="46" spans="2:197" x14ac:dyDescent="0.2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197" x14ac:dyDescent="0.2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197" x14ac:dyDescent="0.2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">
      <c r="BZ49" s="34"/>
    </row>
    <row r="50" spans="78:189" x14ac:dyDescent="0.2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  <mergeCell ref="GC6:GN6"/>
    <mergeCell ref="GO6:GO7"/>
    <mergeCell ref="GC23:GN23"/>
    <mergeCell ref="GO23:GO24"/>
    <mergeCell ref="GC40:GN40"/>
    <mergeCell ref="GO40:G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IC25" activePane="bottomRight" state="frozen"/>
      <selection pane="topRight" activeCell="C1" sqref="C1"/>
      <selection pane="bottomLeft" activeCell="A4" sqref="A4"/>
      <selection pane="bottomRight" activeCell="IC66" sqref="IC66:IC68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3" width="13" style="2" customWidth="1"/>
    <col min="14" max="15" width="13.140625" style="2" customWidth="1"/>
    <col min="16" max="27" width="11.42578125" style="2" customWidth="1"/>
    <col min="28" max="28" width="13.140625" style="2" customWidth="1"/>
    <col min="29" max="40" width="11.42578125" style="2" customWidth="1"/>
    <col min="41" max="41" width="13.140625" style="2" customWidth="1"/>
    <col min="42" max="53" width="11.42578125" style="2" customWidth="1"/>
    <col min="54" max="54" width="13.140625" style="2" customWidth="1"/>
    <col min="55" max="66" width="11.42578125" style="2" customWidth="1"/>
    <col min="67" max="67" width="13.140625" style="2" customWidth="1"/>
    <col min="68" max="79" width="11.42578125" style="2" customWidth="1"/>
    <col min="80" max="80" width="13.140625" style="2" customWidth="1"/>
    <col min="81" max="92" width="11.42578125" style="2" customWidth="1"/>
    <col min="93" max="93" width="13.140625" style="2" customWidth="1"/>
    <col min="94" max="105" width="11.42578125" style="2" customWidth="1"/>
    <col min="106" max="106" width="13.140625" style="2" customWidth="1"/>
    <col min="107" max="118" width="11.42578125" style="2" customWidth="1"/>
    <col min="119" max="119" width="13.140625" style="2" customWidth="1"/>
    <col min="120" max="131" width="11.42578125" style="2" customWidth="1"/>
    <col min="132" max="132" width="13.140625" style="2" customWidth="1"/>
    <col min="133" max="134" width="13.28515625" style="2" bestFit="1" customWidth="1"/>
    <col min="135" max="137" width="13.42578125" style="2" bestFit="1" customWidth="1"/>
    <col min="138" max="138" width="13.140625" style="2" bestFit="1" customWidth="1"/>
    <col min="139" max="139" width="13" style="2" bestFit="1" customWidth="1"/>
    <col min="140" max="141" width="11.5703125" style="2" bestFit="1" customWidth="1"/>
    <col min="142" max="143" width="13" style="2" bestFit="1" customWidth="1"/>
    <col min="144" max="144" width="13.1406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28515625" style="2" customWidth="1"/>
    <col min="185" max="194" width="11.42578125" style="2"/>
    <col min="195" max="196" width="13.28515625" style="2" customWidth="1"/>
    <col min="197" max="197" width="12.28515625" style="2" customWidth="1"/>
    <col min="198" max="206" width="11.42578125" style="2"/>
    <col min="207" max="207" width="15.7109375" style="2" customWidth="1"/>
    <col min="208" max="208" width="14.28515625" style="2" customWidth="1"/>
    <col min="209" max="209" width="13.140625" style="2" customWidth="1"/>
    <col min="210" max="210" width="11.42578125" style="2"/>
    <col min="211" max="211" width="13.42578125" style="2" bestFit="1" customWidth="1"/>
    <col min="212" max="212" width="13.42578125" style="2" customWidth="1"/>
    <col min="213" max="221" width="11.42578125" style="2"/>
    <col min="222" max="222" width="14.85546875" style="2" customWidth="1"/>
    <col min="223" max="225" width="11.42578125" style="2"/>
    <col min="226" max="226" width="13" style="2" customWidth="1"/>
    <col min="227" max="228" width="13.85546875" style="2" customWidth="1"/>
    <col min="229" max="231" width="11.42578125" style="2"/>
    <col min="232" max="232" width="13.5703125" style="2" bestFit="1" customWidth="1"/>
    <col min="233" max="235" width="11.42578125" style="2"/>
    <col min="236" max="236" width="15.85546875" style="2" customWidth="1"/>
    <col min="237" max="238" width="11.42578125" style="2"/>
    <col min="239" max="239" width="13" style="2" customWidth="1"/>
    <col min="240" max="241" width="13.85546875" style="2" customWidth="1"/>
    <col min="242" max="244" width="11.42578125" style="2"/>
    <col min="245" max="245" width="13.5703125" style="2" bestFit="1" customWidth="1"/>
    <col min="246" max="248" width="11.42578125" style="2"/>
    <col min="249" max="249" width="15.85546875" style="2" customWidth="1"/>
    <col min="250" max="16384" width="11.42578125" style="2"/>
  </cols>
  <sheetData>
    <row r="1" spans="1:249" ht="15" x14ac:dyDescent="0.2">
      <c r="A1" s="187">
        <v>14</v>
      </c>
      <c r="B1" s="187"/>
    </row>
    <row r="2" spans="1:249" ht="30" customHeight="1" x14ac:dyDescent="0.2">
      <c r="A2" s="180" t="s">
        <v>161</v>
      </c>
      <c r="B2" s="18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 x14ac:dyDescent="0.2">
      <c r="A3" s="39" t="s">
        <v>162</v>
      </c>
    </row>
    <row r="4" spans="1:249" x14ac:dyDescent="0.2">
      <c r="A4" s="36"/>
    </row>
    <row r="5" spans="1:249" ht="15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 ht="15" x14ac:dyDescent="0.25">
      <c r="B6" s="182" t="s">
        <v>39</v>
      </c>
      <c r="C6" s="189">
        <v>2007</v>
      </c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74" t="s">
        <v>110</v>
      </c>
      <c r="P6" s="176">
        <v>2008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4" t="s">
        <v>111</v>
      </c>
      <c r="AC6" s="176">
        <v>2009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4" t="s">
        <v>91</v>
      </c>
      <c r="AP6" s="176">
        <v>2010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80</v>
      </c>
      <c r="BC6" s="176">
        <v>2011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81</v>
      </c>
      <c r="BP6" s="176">
        <v>2012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82</v>
      </c>
      <c r="CC6" s="176">
        <v>2013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40</v>
      </c>
      <c r="CP6" s="176">
        <v>2014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4" t="s">
        <v>41</v>
      </c>
      <c r="DC6" s="176">
        <v>2015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4" t="s">
        <v>42</v>
      </c>
      <c r="DP6" s="176">
        <v>2016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4" t="s">
        <v>43</v>
      </c>
      <c r="EC6" s="176">
        <v>2017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4" t="s">
        <v>44</v>
      </c>
      <c r="EP6" s="176">
        <v>2018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4" t="s">
        <v>45</v>
      </c>
      <c r="FC6" s="176">
        <v>2019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4" t="s">
        <v>46</v>
      </c>
      <c r="FP6" s="171">
        <v>2020</v>
      </c>
      <c r="FQ6" s="172"/>
      <c r="FR6" s="172"/>
      <c r="FS6" s="172"/>
      <c r="FT6" s="172"/>
      <c r="FU6" s="172"/>
      <c r="FV6" s="172"/>
      <c r="FW6" s="172"/>
      <c r="FX6" s="172"/>
      <c r="FY6" s="172"/>
      <c r="FZ6" s="172"/>
      <c r="GA6" s="173"/>
      <c r="GB6" s="174" t="s">
        <v>47</v>
      </c>
      <c r="GC6" s="171">
        <v>2021</v>
      </c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3"/>
      <c r="GO6" s="174" t="s">
        <v>48</v>
      </c>
      <c r="GP6" s="171">
        <v>2022</v>
      </c>
      <c r="GQ6" s="172"/>
      <c r="GR6" s="172"/>
      <c r="GS6" s="172"/>
      <c r="GT6" s="172"/>
      <c r="GU6" s="172"/>
      <c r="GV6" s="172"/>
      <c r="GW6" s="172"/>
      <c r="GX6" s="172"/>
      <c r="GY6" s="172"/>
      <c r="GZ6" s="172"/>
      <c r="HA6" s="173"/>
      <c r="HB6" s="174" t="s">
        <v>49</v>
      </c>
      <c r="HC6" s="171">
        <v>2023</v>
      </c>
      <c r="HD6" s="172"/>
      <c r="HE6" s="172"/>
      <c r="HF6" s="172"/>
      <c r="HG6" s="172"/>
      <c r="HH6" s="172"/>
      <c r="HI6" s="172"/>
      <c r="HJ6" s="172"/>
      <c r="HK6" s="172"/>
      <c r="HL6" s="172"/>
      <c r="HM6" s="172"/>
      <c r="HN6" s="173"/>
      <c r="HO6" s="174" t="s">
        <v>50</v>
      </c>
      <c r="HP6" s="171">
        <v>2024</v>
      </c>
      <c r="HQ6" s="172"/>
      <c r="HR6" s="172"/>
      <c r="HS6" s="172"/>
      <c r="HT6" s="172"/>
      <c r="HU6" s="172"/>
      <c r="HV6" s="172"/>
      <c r="HW6" s="172"/>
      <c r="HX6" s="172"/>
      <c r="HY6" s="172"/>
      <c r="HZ6" s="172"/>
      <c r="IA6" s="173"/>
      <c r="IB6" s="174" t="s">
        <v>51</v>
      </c>
      <c r="IC6" s="171">
        <v>2025</v>
      </c>
      <c r="ID6" s="172"/>
      <c r="IE6" s="172"/>
      <c r="IF6" s="172"/>
      <c r="IG6" s="172"/>
      <c r="IH6" s="172"/>
      <c r="II6" s="172"/>
      <c r="IJ6" s="172"/>
      <c r="IK6" s="172"/>
      <c r="IL6" s="172"/>
      <c r="IM6" s="172"/>
      <c r="IN6" s="173"/>
      <c r="IO6" s="174" t="s">
        <v>176</v>
      </c>
    </row>
    <row r="7" spans="1:249" ht="15" x14ac:dyDescent="0.25">
      <c r="B7" s="183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5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5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5"/>
      <c r="IC7" s="168" t="s">
        <v>52</v>
      </c>
      <c r="ID7" s="168" t="s">
        <v>53</v>
      </c>
      <c r="IE7" s="168" t="s">
        <v>54</v>
      </c>
      <c r="IF7" s="168" t="s">
        <v>55</v>
      </c>
      <c r="IG7" s="168" t="s">
        <v>56</v>
      </c>
      <c r="IH7" s="168" t="s">
        <v>57</v>
      </c>
      <c r="II7" s="168" t="s">
        <v>58</v>
      </c>
      <c r="IJ7" s="168" t="s">
        <v>59</v>
      </c>
      <c r="IK7" s="168" t="s">
        <v>60</v>
      </c>
      <c r="IL7" s="168" t="s">
        <v>61</v>
      </c>
      <c r="IM7" s="168" t="s">
        <v>62</v>
      </c>
      <c r="IN7" s="168" t="s">
        <v>63</v>
      </c>
      <c r="IO7" s="175"/>
    </row>
    <row r="8" spans="1:249" ht="15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>
        <f>+SUM(IC8:IN8)</f>
        <v>0</v>
      </c>
    </row>
    <row r="9" spans="1:249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</row>
    <row r="10" spans="1:249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</row>
    <row r="11" spans="1:249" ht="15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>
        <f>+SUM(IC11:IN11)</f>
        <v>63306</v>
      </c>
    </row>
    <row r="12" spans="1:249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</row>
    <row r="13" spans="1:249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</row>
    <row r="14" spans="1:249" ht="15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>
        <f>+SUM(IC14:IN14)</f>
        <v>172415</v>
      </c>
    </row>
    <row r="15" spans="1:249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/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</row>
    <row r="16" spans="1:249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</row>
    <row r="17" spans="2:249" ht="15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>
        <f>+SUM(IC17:IN17)</f>
        <v>39011</v>
      </c>
    </row>
    <row r="18" spans="2:249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</row>
    <row r="19" spans="2:249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</row>
    <row r="20" spans="2:249" ht="15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>
        <f>+SUM(IC20:IN20)</f>
        <v>135957</v>
      </c>
    </row>
    <row r="21" spans="2:249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</row>
    <row r="22" spans="2:249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</row>
    <row r="23" spans="2:249" ht="15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>
        <f>+SUM(IC23:IN23)</f>
        <v>80690</v>
      </c>
    </row>
    <row r="24" spans="2:249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/>
      <c r="IE24" s="49"/>
      <c r="IF24" s="49"/>
      <c r="IG24" s="49"/>
      <c r="IH24" s="49"/>
      <c r="II24" s="49"/>
      <c r="IJ24" s="49"/>
      <c r="IK24" s="49"/>
      <c r="IL24" s="49"/>
      <c r="IM24" s="49"/>
      <c r="IN24" s="49"/>
      <c r="IO24" s="49"/>
    </row>
    <row r="25" spans="2:249" x14ac:dyDescent="0.2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</row>
    <row r="26" spans="2:249" ht="15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>
        <f>+SUM(IC26:IN26)</f>
        <v>333493</v>
      </c>
    </row>
    <row r="27" spans="2:249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/>
      <c r="IE27" s="49"/>
      <c r="IF27" s="49"/>
      <c r="IG27" s="49"/>
      <c r="IH27" s="49"/>
      <c r="II27" s="49"/>
      <c r="IJ27" s="49"/>
      <c r="IK27" s="49"/>
      <c r="IL27" s="49"/>
      <c r="IM27" s="49"/>
      <c r="IN27" s="49"/>
      <c r="IO27" s="49"/>
    </row>
    <row r="28" spans="2:249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</row>
    <row r="29" spans="2:249" ht="15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/>
      <c r="IE29" s="84"/>
      <c r="IF29" s="84"/>
      <c r="IG29" s="84"/>
      <c r="IH29" s="84"/>
      <c r="II29" s="84"/>
      <c r="IJ29" s="84"/>
      <c r="IK29" s="84"/>
      <c r="IL29" s="84"/>
      <c r="IM29" s="84"/>
      <c r="IN29" s="84"/>
      <c r="IO29" s="84">
        <f>+SUM(IC29:IN29)</f>
        <v>824872</v>
      </c>
    </row>
    <row r="30" spans="2:249" x14ac:dyDescent="0.2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/>
      <c r="IE30" s="125"/>
      <c r="IF30" s="125"/>
      <c r="IG30" s="125"/>
      <c r="IH30" s="125"/>
      <c r="II30" s="125"/>
      <c r="IJ30" s="125"/>
      <c r="IK30" s="125"/>
      <c r="IL30" s="125"/>
      <c r="IM30" s="125"/>
      <c r="IN30" s="125"/>
      <c r="IO30" s="125">
        <f>+SUM(IC30:IN30)</f>
        <v>545350</v>
      </c>
    </row>
    <row r="31" spans="2:249" x14ac:dyDescent="0.2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/>
      <c r="IE31" s="125"/>
      <c r="IF31" s="125"/>
      <c r="IG31" s="125"/>
      <c r="IH31" s="125"/>
      <c r="II31" s="125"/>
      <c r="IJ31" s="125"/>
      <c r="IK31" s="125"/>
      <c r="IL31" s="125"/>
      <c r="IM31" s="125"/>
      <c r="IN31" s="125"/>
      <c r="IO31" s="125">
        <f>+SUM(IC31:IN31)</f>
        <v>279522</v>
      </c>
    </row>
    <row r="34" spans="2:249" ht="15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 x14ac:dyDescent="0.25">
      <c r="B35" s="182" t="s">
        <v>39</v>
      </c>
      <c r="C35" s="189">
        <v>2007</v>
      </c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74" t="s">
        <v>110</v>
      </c>
      <c r="P35" s="176">
        <v>2008</v>
      </c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8"/>
      <c r="AB35" s="174" t="s">
        <v>111</v>
      </c>
      <c r="AC35" s="176">
        <v>2009</v>
      </c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8"/>
      <c r="AO35" s="174" t="s">
        <v>91</v>
      </c>
      <c r="AP35" s="176">
        <v>2010</v>
      </c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8"/>
      <c r="BB35" s="174" t="s">
        <v>80</v>
      </c>
      <c r="BC35" s="176">
        <v>2011</v>
      </c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8"/>
      <c r="BO35" s="174" t="s">
        <v>81</v>
      </c>
      <c r="BP35" s="176">
        <v>2012</v>
      </c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8"/>
      <c r="CB35" s="174" t="s">
        <v>82</v>
      </c>
      <c r="CC35" s="176">
        <v>2013</v>
      </c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8"/>
      <c r="CO35" s="174" t="s">
        <v>40</v>
      </c>
      <c r="CP35" s="176">
        <v>2014</v>
      </c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8"/>
      <c r="DB35" s="174" t="s">
        <v>41</v>
      </c>
      <c r="DC35" s="176">
        <v>2015</v>
      </c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8"/>
      <c r="DO35" s="174" t="s">
        <v>42</v>
      </c>
      <c r="DP35" s="176">
        <v>2016</v>
      </c>
      <c r="DQ35" s="177"/>
      <c r="DR35" s="177"/>
      <c r="DS35" s="177"/>
      <c r="DT35" s="177"/>
      <c r="DU35" s="177"/>
      <c r="DV35" s="177"/>
      <c r="DW35" s="177"/>
      <c r="DX35" s="177"/>
      <c r="DY35" s="177"/>
      <c r="DZ35" s="177"/>
      <c r="EA35" s="178"/>
      <c r="EB35" s="174" t="s">
        <v>43</v>
      </c>
      <c r="EC35" s="176">
        <v>2017</v>
      </c>
      <c r="ED35" s="177"/>
      <c r="EE35" s="177"/>
      <c r="EF35" s="177"/>
      <c r="EG35" s="177"/>
      <c r="EH35" s="177"/>
      <c r="EI35" s="177"/>
      <c r="EJ35" s="177"/>
      <c r="EK35" s="177"/>
      <c r="EL35" s="177"/>
      <c r="EM35" s="177"/>
      <c r="EN35" s="178"/>
      <c r="EO35" s="174" t="s">
        <v>44</v>
      </c>
      <c r="EP35" s="176">
        <v>2018</v>
      </c>
      <c r="EQ35" s="177"/>
      <c r="ER35" s="177"/>
      <c r="ES35" s="177"/>
      <c r="ET35" s="177"/>
      <c r="EU35" s="177"/>
      <c r="EV35" s="177"/>
      <c r="EW35" s="177"/>
      <c r="EX35" s="177"/>
      <c r="EY35" s="177"/>
      <c r="EZ35" s="177"/>
      <c r="FA35" s="178"/>
      <c r="FB35" s="174" t="s">
        <v>45</v>
      </c>
      <c r="FC35" s="176">
        <v>2019</v>
      </c>
      <c r="FD35" s="177"/>
      <c r="FE35" s="177"/>
      <c r="FF35" s="177"/>
      <c r="FG35" s="177"/>
      <c r="FH35" s="177"/>
      <c r="FI35" s="177"/>
      <c r="FJ35" s="177"/>
      <c r="FK35" s="177"/>
      <c r="FL35" s="177"/>
      <c r="FM35" s="177"/>
      <c r="FN35" s="178"/>
      <c r="FO35" s="174" t="s">
        <v>46</v>
      </c>
      <c r="FP35" s="171">
        <v>2020</v>
      </c>
      <c r="FQ35" s="172"/>
      <c r="FR35" s="172"/>
      <c r="FS35" s="172"/>
      <c r="FT35" s="172"/>
      <c r="FU35" s="172"/>
      <c r="FV35" s="172"/>
      <c r="FW35" s="172"/>
      <c r="FX35" s="172"/>
      <c r="FY35" s="172"/>
      <c r="FZ35" s="172"/>
      <c r="GA35" s="173"/>
      <c r="GB35" s="174" t="s">
        <v>47</v>
      </c>
      <c r="GC35" s="171">
        <v>2021</v>
      </c>
      <c r="GD35" s="172"/>
      <c r="GE35" s="172"/>
      <c r="GF35" s="172"/>
      <c r="GG35" s="172"/>
      <c r="GH35" s="172"/>
      <c r="GI35" s="172"/>
      <c r="GJ35" s="172"/>
      <c r="GK35" s="172"/>
      <c r="GL35" s="172"/>
      <c r="GM35" s="172"/>
      <c r="GN35" s="173"/>
      <c r="GO35" s="174" t="s">
        <v>48</v>
      </c>
      <c r="GP35" s="171">
        <v>2022</v>
      </c>
      <c r="GQ35" s="172"/>
      <c r="GR35" s="172"/>
      <c r="GS35" s="172"/>
      <c r="GT35" s="172"/>
      <c r="GU35" s="172"/>
      <c r="GV35" s="172"/>
      <c r="GW35" s="172"/>
      <c r="GX35" s="172"/>
      <c r="GY35" s="172"/>
      <c r="GZ35" s="172"/>
      <c r="HA35" s="173"/>
      <c r="HB35" s="174" t="s">
        <v>49</v>
      </c>
      <c r="HC35" s="171">
        <v>2023</v>
      </c>
      <c r="HD35" s="172"/>
      <c r="HE35" s="172"/>
      <c r="HF35" s="172"/>
      <c r="HG35" s="172"/>
      <c r="HH35" s="172"/>
      <c r="HI35" s="172"/>
      <c r="HJ35" s="172"/>
      <c r="HK35" s="172"/>
      <c r="HL35" s="172"/>
      <c r="HM35" s="172"/>
      <c r="HN35" s="173"/>
      <c r="HO35" s="174" t="s">
        <v>50</v>
      </c>
      <c r="HP35" s="171">
        <v>2024</v>
      </c>
      <c r="HQ35" s="172"/>
      <c r="HR35" s="172"/>
      <c r="HS35" s="172"/>
      <c r="HT35" s="172"/>
      <c r="HU35" s="172"/>
      <c r="HV35" s="172"/>
      <c r="HW35" s="172"/>
      <c r="HX35" s="172"/>
      <c r="HY35" s="172"/>
      <c r="HZ35" s="172"/>
      <c r="IA35" s="173"/>
      <c r="IB35" s="174" t="s">
        <v>51</v>
      </c>
      <c r="IC35" s="171">
        <v>2025</v>
      </c>
      <c r="ID35" s="172"/>
      <c r="IE35" s="172"/>
      <c r="IF35" s="172"/>
      <c r="IG35" s="172"/>
      <c r="IH35" s="172"/>
      <c r="II35" s="172"/>
      <c r="IJ35" s="172"/>
      <c r="IK35" s="172"/>
      <c r="IL35" s="172"/>
      <c r="IM35" s="172"/>
      <c r="IN35" s="173"/>
      <c r="IO35" s="174" t="s">
        <v>176</v>
      </c>
    </row>
    <row r="36" spans="2:249" ht="15" x14ac:dyDescent="0.25">
      <c r="B36" s="183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5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5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5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5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5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5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5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5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5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5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5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5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5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5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5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5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5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5"/>
      <c r="IC36" s="168" t="s">
        <v>52</v>
      </c>
      <c r="ID36" s="168" t="s">
        <v>53</v>
      </c>
      <c r="IE36" s="168" t="s">
        <v>54</v>
      </c>
      <c r="IF36" s="168" t="s">
        <v>55</v>
      </c>
      <c r="IG36" s="168" t="s">
        <v>56</v>
      </c>
      <c r="IH36" s="168" t="s">
        <v>57</v>
      </c>
      <c r="II36" s="168" t="s">
        <v>58</v>
      </c>
      <c r="IJ36" s="168" t="s">
        <v>59</v>
      </c>
      <c r="IK36" s="168" t="s">
        <v>60</v>
      </c>
      <c r="IL36" s="168" t="s">
        <v>61</v>
      </c>
      <c r="IM36" s="168" t="s">
        <v>62</v>
      </c>
      <c r="IN36" s="168" t="s">
        <v>63</v>
      </c>
      <c r="IO36" s="175"/>
    </row>
    <row r="37" spans="2:249" ht="15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>
        <f>+SUM(IC37:IN37)</f>
        <v>0</v>
      </c>
    </row>
    <row r="38" spans="2:249" x14ac:dyDescent="0.2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</row>
    <row r="39" spans="2:249" x14ac:dyDescent="0.2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</row>
    <row r="40" spans="2:249" ht="15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>
        <f>+SUM(IC40:IN40)</f>
        <v>115343</v>
      </c>
    </row>
    <row r="41" spans="2:249" x14ac:dyDescent="0.2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/>
      <c r="IE41" s="49"/>
      <c r="IF41" s="49"/>
      <c r="IG41" s="49"/>
      <c r="IH41" s="49"/>
      <c r="II41" s="49"/>
      <c r="IJ41" s="49"/>
      <c r="IK41" s="49"/>
      <c r="IL41" s="49"/>
      <c r="IM41" s="49"/>
      <c r="IN41" s="49"/>
      <c r="IO41" s="49"/>
    </row>
    <row r="42" spans="2:249" x14ac:dyDescent="0.2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</row>
    <row r="43" spans="2:249" ht="15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>
        <f>+SUM(IC43:IN43)</f>
        <v>339615</v>
      </c>
    </row>
    <row r="44" spans="2:249" x14ac:dyDescent="0.2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/>
      <c r="IE44" s="49"/>
      <c r="IF44" s="49"/>
      <c r="IG44" s="49"/>
      <c r="IH44" s="49"/>
      <c r="II44" s="49"/>
      <c r="IJ44" s="49"/>
      <c r="IK44" s="49"/>
      <c r="IL44" s="49"/>
      <c r="IM44" s="49"/>
      <c r="IN44" s="49"/>
      <c r="IO44" s="49"/>
    </row>
    <row r="45" spans="2:249" x14ac:dyDescent="0.2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</row>
    <row r="46" spans="2:249" ht="15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>
        <f>+SUM(IC46:IN46)</f>
        <v>96748</v>
      </c>
    </row>
    <row r="47" spans="2:249" x14ac:dyDescent="0.2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/>
      <c r="IE47" s="49"/>
      <c r="IF47" s="49"/>
      <c r="IG47" s="49"/>
      <c r="IH47" s="49"/>
      <c r="II47" s="49"/>
      <c r="IJ47" s="49"/>
      <c r="IK47" s="49"/>
      <c r="IL47" s="49"/>
      <c r="IM47" s="49"/>
      <c r="IN47" s="49"/>
      <c r="IO47" s="49"/>
    </row>
    <row r="48" spans="2:249" x14ac:dyDescent="0.2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</row>
    <row r="49" spans="2:249" ht="15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>
        <f>+SUM(IC49:IN49)</f>
        <v>326727</v>
      </c>
    </row>
    <row r="50" spans="2:249" x14ac:dyDescent="0.2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/>
      <c r="IE50" s="49"/>
      <c r="IF50" s="49"/>
      <c r="IG50" s="49"/>
      <c r="IH50" s="49"/>
      <c r="II50" s="49"/>
      <c r="IJ50" s="49"/>
      <c r="IK50" s="49"/>
      <c r="IL50" s="49"/>
      <c r="IM50" s="49"/>
      <c r="IN50" s="49"/>
      <c r="IO50" s="49"/>
    </row>
    <row r="51" spans="2:249" x14ac:dyDescent="0.2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</row>
    <row r="52" spans="2:249" ht="15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>
        <f>+SUM(IC52:IN52)</f>
        <v>186511</v>
      </c>
    </row>
    <row r="53" spans="2:249" x14ac:dyDescent="0.2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/>
      <c r="IE53" s="49"/>
      <c r="IF53" s="49"/>
      <c r="IG53" s="49"/>
      <c r="IH53" s="49"/>
      <c r="II53" s="49"/>
      <c r="IJ53" s="49"/>
      <c r="IK53" s="49"/>
      <c r="IL53" s="49"/>
      <c r="IM53" s="49"/>
      <c r="IN53" s="49"/>
      <c r="IO53" s="49"/>
    </row>
    <row r="54" spans="2:249" x14ac:dyDescent="0.2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</row>
    <row r="55" spans="2:249" ht="15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>
        <f>+SUM(IC55:IN55)</f>
        <v>736306</v>
      </c>
    </row>
    <row r="56" spans="2:249" x14ac:dyDescent="0.2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/>
      <c r="IE56" s="49"/>
      <c r="IF56" s="49"/>
      <c r="IG56" s="49"/>
      <c r="IH56" s="49"/>
      <c r="II56" s="49"/>
      <c r="IJ56" s="49"/>
      <c r="IK56" s="49"/>
      <c r="IL56" s="49"/>
      <c r="IM56" s="49"/>
      <c r="IN56" s="49"/>
      <c r="IO56" s="49"/>
    </row>
    <row r="57" spans="2:249" x14ac:dyDescent="0.2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</row>
    <row r="58" spans="2:249" ht="15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/>
      <c r="IE58" s="84"/>
      <c r="IF58" s="84"/>
      <c r="IG58" s="84"/>
      <c r="IH58" s="84"/>
      <c r="II58" s="84"/>
      <c r="IJ58" s="84"/>
      <c r="IK58" s="84"/>
      <c r="IL58" s="84"/>
      <c r="IM58" s="84"/>
      <c r="IN58" s="84"/>
      <c r="IO58" s="84">
        <f>+SUM(IC58:IN58)</f>
        <v>1801250</v>
      </c>
    </row>
    <row r="59" spans="2:249" x14ac:dyDescent="0.2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/>
      <c r="IE59" s="125"/>
      <c r="IF59" s="125"/>
      <c r="IG59" s="125"/>
      <c r="IH59" s="125"/>
      <c r="II59" s="125"/>
      <c r="IJ59" s="125"/>
      <c r="IK59" s="125"/>
      <c r="IL59" s="125"/>
      <c r="IM59" s="125"/>
      <c r="IN59" s="125"/>
      <c r="IO59" s="125">
        <f>+SUM(IC59:IN59)</f>
        <v>545350</v>
      </c>
    </row>
    <row r="60" spans="2:249" x14ac:dyDescent="0.2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/>
      <c r="IE60" s="125"/>
      <c r="IF60" s="125"/>
      <c r="IG60" s="125"/>
      <c r="IH60" s="125"/>
      <c r="II60" s="125"/>
      <c r="IJ60" s="125"/>
      <c r="IK60" s="125"/>
      <c r="IL60" s="125"/>
      <c r="IM60" s="125"/>
      <c r="IN60" s="125"/>
      <c r="IO60" s="125">
        <f>+SUM(IC60:IN60)</f>
        <v>1255900</v>
      </c>
    </row>
    <row r="63" spans="2:249" ht="15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 x14ac:dyDescent="0.25">
      <c r="B64" s="37" t="s">
        <v>73</v>
      </c>
      <c r="C64" s="189">
        <v>2007</v>
      </c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74" t="s">
        <v>110</v>
      </c>
      <c r="P64" s="188">
        <v>2008</v>
      </c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74" t="s">
        <v>111</v>
      </c>
      <c r="AC64" s="188">
        <v>2009</v>
      </c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74" t="s">
        <v>91</v>
      </c>
      <c r="AP64" s="188">
        <v>2010</v>
      </c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74" t="s">
        <v>80</v>
      </c>
      <c r="BC64" s="188">
        <v>2011</v>
      </c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74" t="s">
        <v>81</v>
      </c>
      <c r="BP64" s="188">
        <v>2012</v>
      </c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74" t="s">
        <v>82</v>
      </c>
      <c r="CC64" s="188">
        <v>2013</v>
      </c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74" t="s">
        <v>40</v>
      </c>
      <c r="CP64" s="188">
        <v>2014</v>
      </c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74" t="s">
        <v>41</v>
      </c>
      <c r="DC64" s="188">
        <v>2015</v>
      </c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74" t="s">
        <v>42</v>
      </c>
      <c r="DP64" s="188">
        <v>2016</v>
      </c>
      <c r="DQ64" s="188"/>
      <c r="DR64" s="188"/>
      <c r="DS64" s="188"/>
      <c r="DT64" s="188"/>
      <c r="DU64" s="188"/>
      <c r="DV64" s="188"/>
      <c r="DW64" s="188"/>
      <c r="DX64" s="188"/>
      <c r="DY64" s="188"/>
      <c r="DZ64" s="188"/>
      <c r="EA64" s="188"/>
      <c r="EB64" s="174" t="s">
        <v>43</v>
      </c>
      <c r="EC64" s="176">
        <v>2017</v>
      </c>
      <c r="ED64" s="177"/>
      <c r="EE64" s="177"/>
      <c r="EF64" s="177"/>
      <c r="EG64" s="177"/>
      <c r="EH64" s="177"/>
      <c r="EI64" s="177"/>
      <c r="EJ64" s="177"/>
      <c r="EK64" s="177"/>
      <c r="EL64" s="177"/>
      <c r="EM64" s="177"/>
      <c r="EN64" s="178"/>
      <c r="EO64" s="174" t="s">
        <v>44</v>
      </c>
      <c r="EP64" s="176">
        <v>2018</v>
      </c>
      <c r="EQ64" s="177"/>
      <c r="ER64" s="177"/>
      <c r="ES64" s="177"/>
      <c r="ET64" s="177"/>
      <c r="EU64" s="177"/>
      <c r="EV64" s="177"/>
      <c r="EW64" s="177"/>
      <c r="EX64" s="177"/>
      <c r="EY64" s="177"/>
      <c r="EZ64" s="177"/>
      <c r="FA64" s="178"/>
      <c r="FB64" s="174" t="s">
        <v>45</v>
      </c>
      <c r="FC64" s="176">
        <v>2019</v>
      </c>
      <c r="FD64" s="177"/>
      <c r="FE64" s="177"/>
      <c r="FF64" s="177"/>
      <c r="FG64" s="177"/>
      <c r="FH64" s="177"/>
      <c r="FI64" s="177"/>
      <c r="FJ64" s="177"/>
      <c r="FK64" s="177"/>
      <c r="FL64" s="177"/>
      <c r="FM64" s="177"/>
      <c r="FN64" s="178"/>
      <c r="FO64" s="174" t="s">
        <v>46</v>
      </c>
      <c r="FP64" s="171">
        <v>2020</v>
      </c>
      <c r="FQ64" s="172"/>
      <c r="FR64" s="172"/>
      <c r="FS64" s="172"/>
      <c r="FT64" s="172"/>
      <c r="FU64" s="172"/>
      <c r="FV64" s="172"/>
      <c r="FW64" s="172"/>
      <c r="FX64" s="172"/>
      <c r="FY64" s="172"/>
      <c r="FZ64" s="172"/>
      <c r="GA64" s="173"/>
      <c r="GB64" s="174" t="s">
        <v>47</v>
      </c>
      <c r="GC64" s="171">
        <v>2021</v>
      </c>
      <c r="GD64" s="172"/>
      <c r="GE64" s="172"/>
      <c r="GF64" s="172"/>
      <c r="GG64" s="172"/>
      <c r="GH64" s="172"/>
      <c r="GI64" s="172"/>
      <c r="GJ64" s="172"/>
      <c r="GK64" s="172"/>
      <c r="GL64" s="172"/>
      <c r="GM64" s="172"/>
      <c r="GN64" s="173"/>
      <c r="GO64" s="174" t="s">
        <v>48</v>
      </c>
      <c r="GP64" s="171">
        <v>2022</v>
      </c>
      <c r="GQ64" s="172"/>
      <c r="GR64" s="172"/>
      <c r="GS64" s="172"/>
      <c r="GT64" s="172"/>
      <c r="GU64" s="172"/>
      <c r="GV64" s="172"/>
      <c r="GW64" s="172"/>
      <c r="GX64" s="172"/>
      <c r="GY64" s="172"/>
      <c r="GZ64" s="172"/>
      <c r="HA64" s="173"/>
      <c r="HB64" s="174" t="s">
        <v>49</v>
      </c>
      <c r="HC64" s="171">
        <v>2023</v>
      </c>
      <c r="HD64" s="172"/>
      <c r="HE64" s="172"/>
      <c r="HF64" s="172"/>
      <c r="HG64" s="172"/>
      <c r="HH64" s="172"/>
      <c r="HI64" s="172"/>
      <c r="HJ64" s="172"/>
      <c r="HK64" s="172"/>
      <c r="HL64" s="172"/>
      <c r="HM64" s="172"/>
      <c r="HN64" s="173"/>
      <c r="HO64" s="174" t="s">
        <v>50</v>
      </c>
      <c r="HP64" s="171">
        <v>2024</v>
      </c>
      <c r="HQ64" s="172"/>
      <c r="HR64" s="172"/>
      <c r="HS64" s="172"/>
      <c r="HT64" s="172"/>
      <c r="HU64" s="172"/>
      <c r="HV64" s="172"/>
      <c r="HW64" s="172"/>
      <c r="HX64" s="172"/>
      <c r="HY64" s="172"/>
      <c r="HZ64" s="172"/>
      <c r="IA64" s="173"/>
      <c r="IB64" s="174" t="s">
        <v>51</v>
      </c>
      <c r="IC64" s="171">
        <v>2025</v>
      </c>
      <c r="ID64" s="172"/>
      <c r="IE64" s="172"/>
      <c r="IF64" s="172"/>
      <c r="IG64" s="172"/>
      <c r="IH64" s="172"/>
      <c r="II64" s="172"/>
      <c r="IJ64" s="172"/>
      <c r="IK64" s="172"/>
      <c r="IL64" s="172"/>
      <c r="IM64" s="172"/>
      <c r="IN64" s="173"/>
      <c r="IO64" s="174" t="s">
        <v>176</v>
      </c>
    </row>
    <row r="65" spans="2:249" ht="15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5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5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5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5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5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5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5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5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5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5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5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5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5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5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5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5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5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5"/>
      <c r="IC65" s="168" t="s">
        <v>52</v>
      </c>
      <c r="ID65" s="168" t="s">
        <v>53</v>
      </c>
      <c r="IE65" s="168" t="s">
        <v>54</v>
      </c>
      <c r="IF65" s="168" t="s">
        <v>55</v>
      </c>
      <c r="IG65" s="168" t="s">
        <v>56</v>
      </c>
      <c r="IH65" s="168" t="s">
        <v>57</v>
      </c>
      <c r="II65" s="168" t="s">
        <v>58</v>
      </c>
      <c r="IJ65" s="168" t="s">
        <v>59</v>
      </c>
      <c r="IK65" s="168" t="s">
        <v>60</v>
      </c>
      <c r="IL65" s="168" t="s">
        <v>61</v>
      </c>
      <c r="IM65" s="168" t="s">
        <v>62</v>
      </c>
      <c r="IN65" s="168" t="s">
        <v>63</v>
      </c>
      <c r="IO65" s="175"/>
    </row>
    <row r="66" spans="2:249" s="5" customFormat="1" ht="15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47">
        <v>7448092.1999999993</v>
      </c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>
        <f>+SUM(IC66:IN66)</f>
        <v>7448092.1999999993</v>
      </c>
    </row>
    <row r="67" spans="2:249" x14ac:dyDescent="0.2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/>
      <c r="IE67" s="125"/>
      <c r="IF67" s="125"/>
      <c r="IG67" s="125"/>
      <c r="IH67" s="125"/>
      <c r="II67" s="125"/>
      <c r="IJ67" s="125"/>
      <c r="IK67" s="125"/>
      <c r="IL67" s="125"/>
      <c r="IM67" s="125"/>
      <c r="IN67" s="125"/>
      <c r="IO67" s="125">
        <f>+SUM(IC67:IN67)</f>
        <v>2502488.5999999996</v>
      </c>
    </row>
    <row r="68" spans="2:249" x14ac:dyDescent="0.2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/>
      <c r="IE68" s="125"/>
      <c r="IF68" s="125"/>
      <c r="IG68" s="125"/>
      <c r="IH68" s="125"/>
      <c r="II68" s="125"/>
      <c r="IJ68" s="125"/>
      <c r="IK68" s="125"/>
      <c r="IL68" s="125"/>
      <c r="IM68" s="125"/>
      <c r="IN68" s="125"/>
      <c r="IO68" s="125">
        <f>+SUM(IC68:IN68)</f>
        <v>4945603.5999999996</v>
      </c>
    </row>
    <row r="70" spans="2:249" ht="15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 x14ac:dyDescent="0.2">
      <c r="DC73" s="22"/>
      <c r="DD73" s="22"/>
      <c r="DE73" s="22"/>
      <c r="DF73" s="22"/>
      <c r="DG73" s="22"/>
      <c r="DH73" s="22"/>
      <c r="DI73" s="22"/>
      <c r="DJ73" s="22"/>
    </row>
    <row r="74" spans="2:249" x14ac:dyDescent="0.2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 x14ac:dyDescent="0.2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 x14ac:dyDescent="0.2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L4" activePane="bottomRight" state="frozen"/>
      <selection pane="topRight" activeCell="C1" sqref="C1"/>
      <selection pane="bottomLeft" activeCell="A4" sqref="A4"/>
      <selection pane="bottomRight" activeCell="CN30" sqref="CN30:CN32"/>
    </sheetView>
  </sheetViews>
  <sheetFormatPr baseColWidth="10" defaultColWidth="11.42578125" defaultRowHeight="14.25" x14ac:dyDescent="0.2"/>
  <cols>
    <col min="1" max="1" width="7.7109375" style="2" customWidth="1"/>
    <col min="2" max="2" width="31.28515625" style="2" bestFit="1" customWidth="1"/>
    <col min="3" max="8" width="7.85546875" style="2" bestFit="1" customWidth="1"/>
    <col min="9" max="9" width="11.5703125" style="2" bestFit="1" customWidth="1"/>
    <col min="10" max="10" width="9" style="2" bestFit="1" customWidth="1"/>
    <col min="11" max="11" width="12" style="2" bestFit="1" customWidth="1"/>
    <col min="12" max="12" width="11.28515625" style="2" bestFit="1" customWidth="1"/>
    <col min="13" max="13" width="13.5703125" style="2" bestFit="1" customWidth="1"/>
    <col min="14" max="14" width="7.85546875" style="2" bestFit="1" customWidth="1"/>
    <col min="15" max="15" width="9" style="2" bestFit="1" customWidth="1"/>
    <col min="16" max="21" width="7.85546875" style="2" bestFit="1" customWidth="1"/>
    <col min="22" max="22" width="11.5703125" style="2" bestFit="1" customWidth="1"/>
    <col min="23" max="23" width="9" style="2" bestFit="1" customWidth="1"/>
    <col min="24" max="24" width="12" style="2" bestFit="1" customWidth="1"/>
    <col min="25" max="25" width="11.28515625" style="2" bestFit="1" customWidth="1"/>
    <col min="26" max="26" width="13.5703125" style="2" bestFit="1" customWidth="1"/>
    <col min="27" max="27" width="7.85546875" style="2" bestFit="1" customWidth="1"/>
    <col min="28" max="28" width="9" style="2" bestFit="1" customWidth="1"/>
    <col min="29" max="29" width="8.5703125" style="2" bestFit="1" customWidth="1"/>
    <col min="30" max="32" width="7.42578125" style="2" bestFit="1" customWidth="1"/>
    <col min="33" max="34" width="8.5703125" style="2" bestFit="1" customWidth="1"/>
    <col min="35" max="35" width="11.5703125" style="2" bestFit="1" customWidth="1"/>
    <col min="36" max="36" width="9" style="2" bestFit="1" customWidth="1"/>
    <col min="37" max="16384" width="11.42578125" style="2"/>
  </cols>
  <sheetData>
    <row r="1" spans="1:104" x14ac:dyDescent="0.2">
      <c r="A1" s="190" t="s">
        <v>0</v>
      </c>
      <c r="B1" s="190"/>
    </row>
    <row r="2" spans="1:104" ht="30" customHeight="1" x14ac:dyDescent="0.2">
      <c r="A2" s="180" t="s">
        <v>170</v>
      </c>
      <c r="B2" s="181"/>
    </row>
    <row r="3" spans="1:104" x14ac:dyDescent="0.2">
      <c r="A3" s="39" t="s">
        <v>171</v>
      </c>
    </row>
    <row r="5" spans="1:104" ht="15" x14ac:dyDescent="0.25">
      <c r="B5" s="5" t="s">
        <v>38</v>
      </c>
    </row>
    <row r="6" spans="1:104" ht="15" customHeight="1" x14ac:dyDescent="0.25">
      <c r="B6" s="182" t="s">
        <v>39</v>
      </c>
      <c r="C6" s="177">
        <v>2018</v>
      </c>
      <c r="D6" s="177"/>
      <c r="E6" s="177"/>
      <c r="F6" s="177"/>
      <c r="G6" s="177"/>
      <c r="H6" s="177"/>
      <c r="I6" s="177"/>
      <c r="J6" s="177"/>
      <c r="K6" s="177"/>
      <c r="L6" s="178"/>
      <c r="M6" s="174" t="s">
        <v>45</v>
      </c>
      <c r="N6" s="171">
        <v>2019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3"/>
      <c r="Z6" s="174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4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4" t="s">
        <v>48</v>
      </c>
      <c r="BA6" s="176">
        <v>2022</v>
      </c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8"/>
      <c r="BM6" s="174" t="s">
        <v>49</v>
      </c>
      <c r="BN6" s="176">
        <v>2023</v>
      </c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8"/>
      <c r="BZ6" s="174" t="s">
        <v>50</v>
      </c>
      <c r="CA6" s="176">
        <v>2024</v>
      </c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8"/>
      <c r="CM6" s="174" t="s">
        <v>51</v>
      </c>
      <c r="CN6" s="176">
        <v>2025</v>
      </c>
      <c r="CO6" s="177"/>
      <c r="CP6" s="177"/>
      <c r="CQ6" s="177"/>
      <c r="CR6" s="177"/>
      <c r="CS6" s="177"/>
      <c r="CT6" s="177"/>
      <c r="CU6" s="177"/>
      <c r="CV6" s="177"/>
      <c r="CW6" s="177"/>
      <c r="CX6" s="177"/>
      <c r="CY6" s="178"/>
      <c r="CZ6" s="174" t="s">
        <v>176</v>
      </c>
    </row>
    <row r="7" spans="1:104" ht="15" x14ac:dyDescent="0.25">
      <c r="B7" s="183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5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5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5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5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5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5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5"/>
      <c r="CN7" s="169" t="s">
        <v>52</v>
      </c>
      <c r="CO7" s="169" t="s">
        <v>53</v>
      </c>
      <c r="CP7" s="169" t="s">
        <v>54</v>
      </c>
      <c r="CQ7" s="169" t="s">
        <v>55</v>
      </c>
      <c r="CR7" s="169" t="s">
        <v>56</v>
      </c>
      <c r="CS7" s="169" t="s">
        <v>57</v>
      </c>
      <c r="CT7" s="169" t="s">
        <v>58</v>
      </c>
      <c r="CU7" s="169" t="s">
        <v>59</v>
      </c>
      <c r="CV7" s="169" t="s">
        <v>60</v>
      </c>
      <c r="CW7" s="169" t="s">
        <v>61</v>
      </c>
      <c r="CX7" s="169" t="s">
        <v>62</v>
      </c>
      <c r="CY7" s="169" t="s">
        <v>63</v>
      </c>
      <c r="CZ7" s="175"/>
    </row>
    <row r="8" spans="1:104" ht="15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>
        <f t="shared" ref="CZ8:CZ13" si="9">+SUM(CN8:CY8)</f>
        <v>20802</v>
      </c>
    </row>
    <row r="9" spans="1:104" x14ac:dyDescent="0.2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7">
        <f t="shared" si="9"/>
        <v>18999</v>
      </c>
    </row>
    <row r="10" spans="1:104" x14ac:dyDescent="0.2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47">
        <f t="shared" si="9"/>
        <v>1803</v>
      </c>
    </row>
    <row r="11" spans="1:104" ht="15" x14ac:dyDescent="0.25">
      <c r="B11" s="51" t="s">
        <v>70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84">
        <f t="shared" si="9"/>
        <v>20802</v>
      </c>
    </row>
    <row r="12" spans="1:104" x14ac:dyDescent="0.2">
      <c r="B12" s="48" t="s">
        <v>65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47">
        <f t="shared" si="9"/>
        <v>18999</v>
      </c>
    </row>
    <row r="13" spans="1:104" x14ac:dyDescent="0.2">
      <c r="B13" s="48" t="s">
        <v>66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/>
      <c r="CP13" s="50"/>
      <c r="CQ13" s="50"/>
      <c r="CR13" s="50"/>
      <c r="CS13" s="50"/>
      <c r="CT13" s="50"/>
      <c r="CU13" s="50"/>
      <c r="CV13" s="50"/>
      <c r="CW13" s="47"/>
      <c r="CX13" s="47"/>
      <c r="CY13" s="47"/>
      <c r="CZ13" s="47">
        <f t="shared" si="9"/>
        <v>1803</v>
      </c>
    </row>
    <row r="16" spans="1:104" ht="15" x14ac:dyDescent="0.25">
      <c r="B16" s="5" t="s">
        <v>71</v>
      </c>
    </row>
    <row r="17" spans="2:104" ht="15" customHeight="1" x14ac:dyDescent="0.25">
      <c r="B17" s="182" t="s">
        <v>39</v>
      </c>
      <c r="C17" s="177">
        <v>2018</v>
      </c>
      <c r="D17" s="177"/>
      <c r="E17" s="177"/>
      <c r="F17" s="177"/>
      <c r="G17" s="177"/>
      <c r="H17" s="177"/>
      <c r="I17" s="177"/>
      <c r="J17" s="177"/>
      <c r="K17" s="177"/>
      <c r="L17" s="178"/>
      <c r="M17" s="174" t="s">
        <v>45</v>
      </c>
      <c r="N17" s="140"/>
      <c r="O17" s="140"/>
      <c r="P17" s="177">
        <v>2019</v>
      </c>
      <c r="Q17" s="177"/>
      <c r="R17" s="177"/>
      <c r="S17" s="177"/>
      <c r="T17" s="177"/>
      <c r="U17" s="177"/>
      <c r="V17" s="177"/>
      <c r="W17" s="177"/>
      <c r="X17" s="177"/>
      <c r="Y17" s="178"/>
      <c r="Z17" s="174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4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4" t="s">
        <v>48</v>
      </c>
      <c r="BA17" s="176">
        <v>2022</v>
      </c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8"/>
      <c r="BM17" s="174" t="s">
        <v>49</v>
      </c>
      <c r="BN17" s="176">
        <v>2023</v>
      </c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8"/>
      <c r="BZ17" s="174" t="s">
        <v>50</v>
      </c>
      <c r="CA17" s="176">
        <v>2024</v>
      </c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8"/>
      <c r="CM17" s="174" t="s">
        <v>51</v>
      </c>
      <c r="CN17" s="176">
        <v>2025</v>
      </c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8"/>
      <c r="CZ17" s="174" t="s">
        <v>176</v>
      </c>
    </row>
    <row r="18" spans="2:104" ht="15" x14ac:dyDescent="0.25">
      <c r="B18" s="183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5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5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5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5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5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5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5"/>
      <c r="CN18" s="169" t="s">
        <v>52</v>
      </c>
      <c r="CO18" s="169" t="s">
        <v>53</v>
      </c>
      <c r="CP18" s="169" t="s">
        <v>54</v>
      </c>
      <c r="CQ18" s="169" t="s">
        <v>55</v>
      </c>
      <c r="CR18" s="169" t="s">
        <v>56</v>
      </c>
      <c r="CS18" s="169" t="s">
        <v>57</v>
      </c>
      <c r="CT18" s="169" t="s">
        <v>58</v>
      </c>
      <c r="CU18" s="169" t="s">
        <v>59</v>
      </c>
      <c r="CV18" s="169" t="s">
        <v>60</v>
      </c>
      <c r="CW18" s="169" t="s">
        <v>61</v>
      </c>
      <c r="CX18" s="169" t="s">
        <v>62</v>
      </c>
      <c r="CY18" s="169" t="s">
        <v>63</v>
      </c>
      <c r="CZ18" s="175"/>
    </row>
    <row r="19" spans="2:104" ht="15" x14ac:dyDescent="0.25">
      <c r="B19" s="46" t="s">
        <v>172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>
        <f t="shared" ref="CZ19:CZ24" si="30">+SUM(CN19:CY19)</f>
        <v>22838</v>
      </c>
    </row>
    <row r="20" spans="2:104" x14ac:dyDescent="0.2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7">
        <f t="shared" si="30"/>
        <v>18999</v>
      </c>
    </row>
    <row r="21" spans="2:104" x14ac:dyDescent="0.2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47">
        <f t="shared" si="30"/>
        <v>3839</v>
      </c>
    </row>
    <row r="22" spans="2:104" ht="15" x14ac:dyDescent="0.25">
      <c r="B22" s="51" t="s">
        <v>70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/>
      <c r="CP22" s="139"/>
      <c r="CQ22" s="139"/>
      <c r="CR22" s="139"/>
      <c r="CS22" s="139"/>
      <c r="CT22" s="139"/>
      <c r="CU22" s="139"/>
      <c r="CV22" s="139"/>
      <c r="CW22" s="139"/>
      <c r="CX22" s="139"/>
      <c r="CY22" s="139"/>
      <c r="CZ22" s="84">
        <f t="shared" si="30"/>
        <v>22838</v>
      </c>
    </row>
    <row r="23" spans="2:104" x14ac:dyDescent="0.2">
      <c r="B23" s="48" t="s">
        <v>65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47">
        <f t="shared" si="30"/>
        <v>18999</v>
      </c>
    </row>
    <row r="24" spans="2:104" x14ac:dyDescent="0.2">
      <c r="B24" s="48" t="s">
        <v>66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/>
      <c r="CP24" s="50"/>
      <c r="CQ24" s="50"/>
      <c r="CR24" s="50"/>
      <c r="CS24" s="50"/>
      <c r="CT24" s="50"/>
      <c r="CU24" s="50"/>
      <c r="CV24" s="50"/>
      <c r="CW24" s="47"/>
      <c r="CX24" s="47"/>
      <c r="CY24" s="47"/>
      <c r="CZ24" s="47">
        <f t="shared" si="30"/>
        <v>3839</v>
      </c>
    </row>
    <row r="27" spans="2:104" ht="15" x14ac:dyDescent="0.25">
      <c r="B27" s="5" t="s">
        <v>72</v>
      </c>
    </row>
    <row r="28" spans="2:104" ht="15" customHeight="1" x14ac:dyDescent="0.25">
      <c r="B28" s="12" t="s">
        <v>73</v>
      </c>
      <c r="C28" s="177">
        <v>2018</v>
      </c>
      <c r="D28" s="177"/>
      <c r="E28" s="177"/>
      <c r="F28" s="177"/>
      <c r="G28" s="177"/>
      <c r="H28" s="177"/>
      <c r="I28" s="177"/>
      <c r="J28" s="177"/>
      <c r="K28" s="177"/>
      <c r="L28" s="178"/>
      <c r="M28" s="174" t="s">
        <v>45</v>
      </c>
      <c r="N28" s="140"/>
      <c r="O28" s="140"/>
      <c r="P28" s="177">
        <v>2019</v>
      </c>
      <c r="Q28" s="177"/>
      <c r="R28" s="177"/>
      <c r="S28" s="177"/>
      <c r="T28" s="177"/>
      <c r="U28" s="177"/>
      <c r="V28" s="177"/>
      <c r="W28" s="177"/>
      <c r="X28" s="177"/>
      <c r="Y28" s="178"/>
      <c r="Z28" s="174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4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4" t="s">
        <v>48</v>
      </c>
      <c r="BA28" s="176">
        <v>2022</v>
      </c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8"/>
      <c r="BM28" s="174" t="s">
        <v>49</v>
      </c>
      <c r="BN28" s="176">
        <v>2023</v>
      </c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8"/>
      <c r="BZ28" s="174" t="s">
        <v>50</v>
      </c>
      <c r="CA28" s="176">
        <v>2024</v>
      </c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8"/>
      <c r="CM28" s="174" t="s">
        <v>51</v>
      </c>
      <c r="CN28" s="176">
        <v>2025</v>
      </c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8"/>
      <c r="CZ28" s="174" t="s">
        <v>176</v>
      </c>
    </row>
    <row r="29" spans="2:104" ht="15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5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5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5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5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5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5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5"/>
      <c r="CN29" s="169" t="s">
        <v>52</v>
      </c>
      <c r="CO29" s="169" t="s">
        <v>53</v>
      </c>
      <c r="CP29" s="169" t="s">
        <v>54</v>
      </c>
      <c r="CQ29" s="169" t="s">
        <v>55</v>
      </c>
      <c r="CR29" s="169" t="s">
        <v>56</v>
      </c>
      <c r="CS29" s="169" t="s">
        <v>57</v>
      </c>
      <c r="CT29" s="169" t="s">
        <v>58</v>
      </c>
      <c r="CU29" s="169" t="s">
        <v>59</v>
      </c>
      <c r="CV29" s="169" t="s">
        <v>60</v>
      </c>
      <c r="CW29" s="169" t="s">
        <v>61</v>
      </c>
      <c r="CX29" s="169" t="s">
        <v>62</v>
      </c>
      <c r="CY29" s="169" t="s">
        <v>63</v>
      </c>
      <c r="CZ29" s="175"/>
    </row>
    <row r="30" spans="2:104" ht="15" x14ac:dyDescent="0.25">
      <c r="B30" s="51" t="s">
        <v>75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>
        <f>+SUM(CN30:CY30)</f>
        <v>68514</v>
      </c>
    </row>
    <row r="31" spans="2:104" ht="15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47">
        <f>+SUM(CN31:CY31)</f>
        <v>56997</v>
      </c>
    </row>
    <row r="32" spans="2:104" ht="15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47">
        <f>+SUM(CN32:CY32)</f>
        <v>11517</v>
      </c>
    </row>
    <row r="38" spans="40:96" x14ac:dyDescent="0.2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  <mergeCell ref="CN6:CY6"/>
    <mergeCell ref="CZ6:CZ7"/>
    <mergeCell ref="CN17:CY17"/>
    <mergeCell ref="CZ17:CZ18"/>
    <mergeCell ref="CN28:CY28"/>
    <mergeCell ref="CZ28:C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tabSelected="1" zoomScale="70" zoomScaleNormal="80" workbookViewId="0">
      <pane xSplit="2" ySplit="3" topLeftCell="CC4" activePane="bottomRight" state="frozen"/>
      <selection pane="topRight" activeCell="C1" sqref="C1"/>
      <selection pane="bottomLeft" activeCell="A4" sqref="A4"/>
      <selection pane="bottomRight" activeCell="CC19" sqref="CC19:CC2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5" width="12.7109375" style="2" customWidth="1"/>
    <col min="16" max="79" width="11.42578125" style="2"/>
    <col min="80" max="80" width="14.42578125" style="2" customWidth="1"/>
    <col min="81" max="92" width="11.42578125" style="2"/>
    <col min="93" max="93" width="14.42578125" style="2" customWidth="1"/>
    <col min="94" max="16384" width="11.42578125" style="2"/>
  </cols>
  <sheetData>
    <row r="1" spans="1:93" x14ac:dyDescent="0.2">
      <c r="A1" s="190" t="s">
        <v>0</v>
      </c>
      <c r="B1" s="190"/>
    </row>
    <row r="2" spans="1:93" ht="30" customHeight="1" x14ac:dyDescent="0.2">
      <c r="A2" s="180" t="s">
        <v>173</v>
      </c>
      <c r="B2" s="181"/>
    </row>
    <row r="3" spans="1:93" x14ac:dyDescent="0.2">
      <c r="A3" s="39" t="s">
        <v>174</v>
      </c>
    </row>
    <row r="5" spans="1:93" ht="15" x14ac:dyDescent="0.25">
      <c r="B5" s="5" t="s">
        <v>38</v>
      </c>
    </row>
    <row r="6" spans="1:93" ht="15" customHeight="1" x14ac:dyDescent="0.25">
      <c r="B6" s="182" t="s">
        <v>39</v>
      </c>
      <c r="C6" s="171">
        <v>2019</v>
      </c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3"/>
      <c r="O6" s="174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4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4" t="s">
        <v>48</v>
      </c>
      <c r="AP6" s="176">
        <v>2022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49</v>
      </c>
      <c r="BC6" s="176">
        <v>2023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50</v>
      </c>
      <c r="BP6" s="176">
        <v>2024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51</v>
      </c>
      <c r="CC6" s="176">
        <v>2025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176</v>
      </c>
    </row>
    <row r="7" spans="1:93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168" t="s">
        <v>52</v>
      </c>
      <c r="CD7" s="168" t="s">
        <v>53</v>
      </c>
      <c r="CE7" s="168" t="s">
        <v>54</v>
      </c>
      <c r="CF7" s="168" t="s">
        <v>55</v>
      </c>
      <c r="CG7" s="168" t="s">
        <v>56</v>
      </c>
      <c r="CH7" s="168" t="s">
        <v>57</v>
      </c>
      <c r="CI7" s="168" t="s">
        <v>58</v>
      </c>
      <c r="CJ7" s="168" t="s">
        <v>59</v>
      </c>
      <c r="CK7" s="168" t="s">
        <v>60</v>
      </c>
      <c r="CL7" s="168" t="s">
        <v>61</v>
      </c>
      <c r="CM7" s="168" t="s">
        <v>62</v>
      </c>
      <c r="CN7" s="168" t="s">
        <v>63</v>
      </c>
      <c r="CO7" s="175"/>
    </row>
    <row r="8" spans="1:93" ht="15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/>
      <c r="CE8" s="47"/>
      <c r="CF8" s="47"/>
      <c r="CG8" s="47"/>
      <c r="CH8" s="47"/>
      <c r="CI8" s="47"/>
      <c r="CJ8" s="47"/>
      <c r="CK8" s="142"/>
      <c r="CL8" s="47"/>
      <c r="CM8" s="47"/>
      <c r="CN8" s="47"/>
      <c r="CO8" s="84">
        <f t="shared" ref="CO8:CO13" si="6">+SUM(CC8:CN8)</f>
        <v>64821</v>
      </c>
    </row>
    <row r="9" spans="1:93" x14ac:dyDescent="0.2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/>
      <c r="CE9" s="49"/>
      <c r="CF9" s="49"/>
      <c r="CG9" s="49"/>
      <c r="CH9" s="49"/>
      <c r="CI9" s="49"/>
      <c r="CJ9" s="49"/>
      <c r="CK9" s="143"/>
      <c r="CL9" s="49"/>
      <c r="CM9" s="49"/>
      <c r="CN9" s="49"/>
      <c r="CO9" s="47">
        <f t="shared" si="6"/>
        <v>56172</v>
      </c>
    </row>
    <row r="10" spans="1:93" x14ac:dyDescent="0.2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/>
      <c r="CE10" s="50"/>
      <c r="CF10" s="50"/>
      <c r="CG10" s="50"/>
      <c r="CH10" s="50"/>
      <c r="CI10" s="50"/>
      <c r="CJ10" s="50"/>
      <c r="CK10" s="144"/>
      <c r="CL10" s="50"/>
      <c r="CM10" s="50"/>
      <c r="CN10" s="50"/>
      <c r="CO10" s="47">
        <f t="shared" si="6"/>
        <v>8649</v>
      </c>
    </row>
    <row r="11" spans="1:93" ht="15" x14ac:dyDescent="0.25">
      <c r="B11" s="51" t="s">
        <v>70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/>
      <c r="CE11" s="139"/>
      <c r="CF11" s="139"/>
      <c r="CG11" s="139"/>
      <c r="CH11" s="139"/>
      <c r="CI11" s="139"/>
      <c r="CJ11" s="139"/>
      <c r="CK11" s="145"/>
      <c r="CL11" s="139"/>
      <c r="CM11" s="139"/>
      <c r="CN11" s="139"/>
      <c r="CO11" s="84">
        <f t="shared" si="6"/>
        <v>64821</v>
      </c>
    </row>
    <row r="12" spans="1:93" x14ac:dyDescent="0.2">
      <c r="B12" s="48" t="s">
        <v>65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/>
      <c r="CE12" s="50"/>
      <c r="CF12" s="50"/>
      <c r="CG12" s="50"/>
      <c r="CH12" s="50"/>
      <c r="CI12" s="50"/>
      <c r="CJ12" s="50"/>
      <c r="CK12" s="146"/>
      <c r="CL12" s="50"/>
      <c r="CM12" s="50"/>
      <c r="CN12" s="50"/>
      <c r="CO12" s="47">
        <f t="shared" si="6"/>
        <v>56172</v>
      </c>
    </row>
    <row r="13" spans="1:93" x14ac:dyDescent="0.2">
      <c r="B13" s="48" t="s">
        <v>66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/>
      <c r="CE13" s="50"/>
      <c r="CF13" s="50"/>
      <c r="CG13" s="50"/>
      <c r="CH13" s="50"/>
      <c r="CI13" s="50"/>
      <c r="CJ13" s="50"/>
      <c r="CK13" s="146"/>
      <c r="CL13" s="50"/>
      <c r="CM13" s="50"/>
      <c r="CN13" s="50"/>
      <c r="CO13" s="47">
        <f t="shared" si="6"/>
        <v>8649</v>
      </c>
    </row>
    <row r="16" spans="1:93" ht="15" x14ac:dyDescent="0.25">
      <c r="B16" s="5" t="s">
        <v>71</v>
      </c>
    </row>
    <row r="17" spans="2:93" ht="15" customHeight="1" x14ac:dyDescent="0.25">
      <c r="B17" s="182" t="s">
        <v>39</v>
      </c>
      <c r="C17" s="140"/>
      <c r="D17" s="140"/>
      <c r="E17" s="177">
        <v>2019</v>
      </c>
      <c r="F17" s="177"/>
      <c r="G17" s="177"/>
      <c r="H17" s="177"/>
      <c r="I17" s="177"/>
      <c r="J17" s="177"/>
      <c r="K17" s="177"/>
      <c r="L17" s="177"/>
      <c r="M17" s="177"/>
      <c r="N17" s="178"/>
      <c r="O17" s="174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4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4" t="s">
        <v>48</v>
      </c>
      <c r="AP17" s="176">
        <v>2022</v>
      </c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8"/>
      <c r="BB17" s="174" t="s">
        <v>49</v>
      </c>
      <c r="BC17" s="176">
        <v>2023</v>
      </c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8"/>
      <c r="BO17" s="174" t="s">
        <v>50</v>
      </c>
      <c r="BP17" s="176">
        <v>2024</v>
      </c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8"/>
      <c r="CB17" s="174" t="s">
        <v>51</v>
      </c>
      <c r="CC17" s="176">
        <v>2025</v>
      </c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8"/>
      <c r="CO17" s="174" t="s">
        <v>176</v>
      </c>
    </row>
    <row r="18" spans="2:93" ht="15" x14ac:dyDescent="0.25">
      <c r="B18" s="183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5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5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5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5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5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5"/>
      <c r="CC18" s="168" t="s">
        <v>52</v>
      </c>
      <c r="CD18" s="168" t="s">
        <v>53</v>
      </c>
      <c r="CE18" s="168" t="s">
        <v>54</v>
      </c>
      <c r="CF18" s="168" t="s">
        <v>55</v>
      </c>
      <c r="CG18" s="168" t="s">
        <v>56</v>
      </c>
      <c r="CH18" s="168" t="s">
        <v>57</v>
      </c>
      <c r="CI18" s="168" t="s">
        <v>58</v>
      </c>
      <c r="CJ18" s="168" t="s">
        <v>59</v>
      </c>
      <c r="CK18" s="168" t="s">
        <v>60</v>
      </c>
      <c r="CL18" s="168" t="s">
        <v>61</v>
      </c>
      <c r="CM18" s="168" t="s">
        <v>62</v>
      </c>
      <c r="CN18" s="168" t="s">
        <v>63</v>
      </c>
      <c r="CO18" s="175"/>
    </row>
    <row r="19" spans="2:93" ht="15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/>
      <c r="CE19" s="47"/>
      <c r="CF19" s="47"/>
      <c r="CG19" s="47"/>
      <c r="CH19" s="47"/>
      <c r="CI19" s="47"/>
      <c r="CJ19" s="47"/>
      <c r="CK19" s="142"/>
      <c r="CL19" s="47"/>
      <c r="CM19" s="47"/>
      <c r="CN19" s="47"/>
      <c r="CO19" s="84">
        <f t="shared" ref="CO19:CO24" si="20">+SUM(CC19:CN19)</f>
        <v>81572</v>
      </c>
    </row>
    <row r="20" spans="2:93" x14ac:dyDescent="0.2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/>
      <c r="CE20" s="49"/>
      <c r="CF20" s="49"/>
      <c r="CG20" s="49"/>
      <c r="CH20" s="49"/>
      <c r="CI20" s="49"/>
      <c r="CJ20" s="49"/>
      <c r="CK20" s="143"/>
      <c r="CL20" s="49"/>
      <c r="CM20" s="49"/>
      <c r="CN20" s="49"/>
      <c r="CO20" s="47">
        <f t="shared" si="20"/>
        <v>56172</v>
      </c>
    </row>
    <row r="21" spans="2:93" x14ac:dyDescent="0.2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/>
      <c r="CE21" s="50"/>
      <c r="CF21" s="50"/>
      <c r="CG21" s="50"/>
      <c r="CH21" s="50"/>
      <c r="CI21" s="50"/>
      <c r="CJ21" s="50"/>
      <c r="CK21" s="144"/>
      <c r="CL21" s="50"/>
      <c r="CM21" s="50"/>
      <c r="CN21" s="50"/>
      <c r="CO21" s="47">
        <f t="shared" si="20"/>
        <v>25400</v>
      </c>
    </row>
    <row r="22" spans="2:93" ht="15" x14ac:dyDescent="0.25">
      <c r="B22" s="51" t="s">
        <v>70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/>
      <c r="CE22" s="139"/>
      <c r="CF22" s="139"/>
      <c r="CG22" s="139"/>
      <c r="CH22" s="139"/>
      <c r="CI22" s="139"/>
      <c r="CJ22" s="139"/>
      <c r="CK22" s="145"/>
      <c r="CL22" s="139"/>
      <c r="CM22" s="139"/>
      <c r="CN22" s="139"/>
      <c r="CO22" s="84">
        <f t="shared" si="20"/>
        <v>81572</v>
      </c>
    </row>
    <row r="23" spans="2:93" x14ac:dyDescent="0.2">
      <c r="B23" s="48" t="s">
        <v>65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/>
      <c r="CE23" s="50"/>
      <c r="CF23" s="50"/>
      <c r="CG23" s="50"/>
      <c r="CH23" s="50"/>
      <c r="CI23" s="50"/>
      <c r="CJ23" s="50"/>
      <c r="CK23" s="146"/>
      <c r="CL23" s="50"/>
      <c r="CM23" s="50"/>
      <c r="CN23" s="50"/>
      <c r="CO23" s="47">
        <f t="shared" si="20"/>
        <v>56172</v>
      </c>
    </row>
    <row r="24" spans="2:93" x14ac:dyDescent="0.2">
      <c r="B24" s="48" t="s">
        <v>66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/>
      <c r="CE24" s="50"/>
      <c r="CF24" s="50"/>
      <c r="CG24" s="50"/>
      <c r="CH24" s="50"/>
      <c r="CI24" s="50"/>
      <c r="CJ24" s="50"/>
      <c r="CK24" s="146"/>
      <c r="CL24" s="50"/>
      <c r="CM24" s="50"/>
      <c r="CN24" s="50"/>
      <c r="CO24" s="47">
        <f t="shared" si="20"/>
        <v>25400</v>
      </c>
    </row>
    <row r="27" spans="2:93" ht="15" x14ac:dyDescent="0.25">
      <c r="B27" s="5" t="s">
        <v>72</v>
      </c>
    </row>
    <row r="28" spans="2:93" ht="15" customHeight="1" x14ac:dyDescent="0.25">
      <c r="B28" s="12" t="s">
        <v>73</v>
      </c>
      <c r="C28" s="140"/>
      <c r="D28" s="140"/>
      <c r="E28" s="177">
        <v>2019</v>
      </c>
      <c r="F28" s="177"/>
      <c r="G28" s="177"/>
      <c r="H28" s="177"/>
      <c r="I28" s="177"/>
      <c r="J28" s="177"/>
      <c r="K28" s="177"/>
      <c r="L28" s="177"/>
      <c r="M28" s="177"/>
      <c r="N28" s="178"/>
      <c r="O28" s="174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4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4" t="s">
        <v>48</v>
      </c>
      <c r="AP28" s="176">
        <v>2022</v>
      </c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8"/>
      <c r="BB28" s="174" t="s">
        <v>49</v>
      </c>
      <c r="BC28" s="176">
        <v>2023</v>
      </c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8"/>
      <c r="BO28" s="174" t="s">
        <v>50</v>
      </c>
      <c r="BP28" s="176">
        <v>2024</v>
      </c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8"/>
      <c r="CB28" s="174" t="s">
        <v>51</v>
      </c>
      <c r="CC28" s="176">
        <v>2025</v>
      </c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8"/>
      <c r="CO28" s="174" t="s">
        <v>176</v>
      </c>
    </row>
    <row r="29" spans="2:93" ht="15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5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5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5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5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5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5"/>
      <c r="CC29" s="168" t="s">
        <v>52</v>
      </c>
      <c r="CD29" s="168" t="s">
        <v>53</v>
      </c>
      <c r="CE29" s="168" t="s">
        <v>54</v>
      </c>
      <c r="CF29" s="168" t="s">
        <v>55</v>
      </c>
      <c r="CG29" s="168" t="s">
        <v>56</v>
      </c>
      <c r="CH29" s="168" t="s">
        <v>57</v>
      </c>
      <c r="CI29" s="168" t="s">
        <v>58</v>
      </c>
      <c r="CJ29" s="168" t="s">
        <v>59</v>
      </c>
      <c r="CK29" s="168" t="s">
        <v>60</v>
      </c>
      <c r="CL29" s="168" t="s">
        <v>61</v>
      </c>
      <c r="CM29" s="168" t="s">
        <v>62</v>
      </c>
      <c r="CN29" s="168" t="s">
        <v>63</v>
      </c>
      <c r="CO29" s="175"/>
    </row>
    <row r="30" spans="2:93" ht="15" x14ac:dyDescent="0.25">
      <c r="B30" s="51" t="s">
        <v>75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>
        <f>+SUM(CC30:CN30)</f>
        <v>237181.5</v>
      </c>
    </row>
    <row r="31" spans="2:93" ht="15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7">
        <f>+SUM(CC31:CN31)</f>
        <v>160981.5</v>
      </c>
    </row>
    <row r="32" spans="2:93" ht="15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47">
        <f>+SUM(CC32:CN32)</f>
        <v>76200</v>
      </c>
    </row>
    <row r="38" spans="29:84" x14ac:dyDescent="0.2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CC6:CN6"/>
    <mergeCell ref="CO6:CO7"/>
    <mergeCell ref="CC17:CN17"/>
    <mergeCell ref="CO17:CO18"/>
    <mergeCell ref="CC28:CN28"/>
    <mergeCell ref="CO28:CO29"/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zoomScale="60" zoomScaleNormal="60" workbookViewId="0">
      <pane xSplit="2" ySplit="3" topLeftCell="FC4" activePane="bottomRight" state="frozen"/>
      <selection pane="topRight" activeCell="DK48" sqref="DK48:DK50"/>
      <selection pane="bottomLeft" activeCell="DK48" sqref="DK48:DK50"/>
      <selection pane="bottomRight" activeCell="FC8" sqref="FC8:FC22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42578125" style="11" bestFit="1" customWidth="1"/>
    <col min="16" max="27" width="11.42578125" style="2" customWidth="1"/>
    <col min="28" max="28" width="12.42578125" style="11" bestFit="1" customWidth="1"/>
    <col min="29" max="40" width="11.42578125" style="2" customWidth="1"/>
    <col min="41" max="41" width="12.42578125" style="11" bestFit="1" customWidth="1"/>
    <col min="42" max="53" width="11.42578125" style="2" customWidth="1"/>
    <col min="54" max="54" width="12.42578125" style="11" bestFit="1" customWidth="1"/>
    <col min="55" max="58" width="11.5703125" style="2" bestFit="1" customWidth="1"/>
    <col min="59" max="59" width="13.140625" style="2" bestFit="1" customWidth="1"/>
    <col min="60" max="66" width="11.5703125" style="2" bestFit="1" customWidth="1"/>
    <col min="67" max="67" width="11.85546875" style="2" bestFit="1" customWidth="1"/>
    <col min="68" max="93" width="12.7109375" style="2" customWidth="1"/>
    <col min="94" max="105" width="11.42578125" style="2"/>
    <col min="106" max="106" width="13.140625" style="2" customWidth="1"/>
    <col min="107" max="111" width="11.42578125" style="2"/>
    <col min="112" max="113" width="13.85546875" style="2" customWidth="1"/>
    <col min="114" max="117" width="11.42578125" style="2"/>
    <col min="118" max="118" width="11.42578125" style="2" customWidth="1"/>
    <col min="119" max="119" width="13" style="2" customWidth="1"/>
    <col min="120" max="131" width="11.42578125" style="2"/>
    <col min="132" max="132" width="11.85546875" style="2" customWidth="1"/>
    <col min="133" max="139" width="11.42578125" style="2"/>
    <col min="140" max="140" width="15" style="2" customWidth="1"/>
    <col min="141" max="141" width="14.85546875" style="2" customWidth="1"/>
    <col min="142" max="143" width="14.28515625" style="2" customWidth="1"/>
    <col min="144" max="144" width="11.42578125" style="2"/>
    <col min="145" max="145" width="13.5703125" style="2" bestFit="1" customWidth="1"/>
    <col min="146" max="148" width="14.140625" style="2" customWidth="1"/>
    <col min="149" max="149" width="14.7109375" style="2" customWidth="1"/>
    <col min="150" max="150" width="15.28515625" style="2" customWidth="1"/>
    <col min="151" max="151" width="13.7109375" style="2" customWidth="1"/>
    <col min="152" max="152" width="14" style="2" bestFit="1" customWidth="1"/>
    <col min="153" max="153" width="11.42578125" style="2"/>
    <col min="154" max="154" width="14" style="2" bestFit="1" customWidth="1"/>
    <col min="155" max="155" width="13.5703125" style="2" bestFit="1" customWidth="1"/>
    <col min="156" max="157" width="11.42578125" style="2"/>
    <col min="158" max="158" width="16" style="2" customWidth="1"/>
    <col min="159" max="161" width="14.140625" style="2" customWidth="1"/>
    <col min="162" max="162" width="14.7109375" style="2" customWidth="1"/>
    <col min="163" max="163" width="15.28515625" style="2" customWidth="1"/>
    <col min="164" max="164" width="13.7109375" style="2" customWidth="1"/>
    <col min="165" max="165" width="14" style="2" bestFit="1" customWidth="1"/>
    <col min="166" max="166" width="11.42578125" style="2"/>
    <col min="167" max="167" width="14" style="2" bestFit="1" customWidth="1"/>
    <col min="168" max="168" width="13.5703125" style="2" bestFit="1" customWidth="1"/>
    <col min="169" max="170" width="11.42578125" style="2"/>
    <col min="171" max="171" width="16" style="2" customWidth="1"/>
    <col min="172" max="16384" width="11.42578125" style="2"/>
  </cols>
  <sheetData>
    <row r="1" spans="1:171" ht="15" x14ac:dyDescent="0.25">
      <c r="A1" s="179" t="s">
        <v>0</v>
      </c>
      <c r="B1" s="179"/>
    </row>
    <row r="2" spans="1:171" ht="30" customHeight="1" x14ac:dyDescent="0.2">
      <c r="A2" s="180" t="s">
        <v>36</v>
      </c>
      <c r="B2" s="181"/>
    </row>
    <row r="3" spans="1:171" x14ac:dyDescent="0.2">
      <c r="A3" s="39" t="s">
        <v>37</v>
      </c>
    </row>
    <row r="5" spans="1:171" ht="15" x14ac:dyDescent="0.25">
      <c r="B5" s="5" t="s">
        <v>38</v>
      </c>
    </row>
    <row r="6" spans="1:171" ht="15" customHeight="1" x14ac:dyDescent="0.25">
      <c r="B6" s="182" t="s">
        <v>39</v>
      </c>
      <c r="C6" s="176">
        <v>2013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82" t="s">
        <v>40</v>
      </c>
      <c r="P6" s="176">
        <v>2014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82" t="s">
        <v>41</v>
      </c>
      <c r="AC6" s="176">
        <v>2015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82" t="s">
        <v>42</v>
      </c>
      <c r="AP6" s="176">
        <v>2016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82" t="s">
        <v>43</v>
      </c>
      <c r="BC6" s="176">
        <v>2017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44</v>
      </c>
      <c r="BP6" s="176">
        <v>2018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45</v>
      </c>
      <c r="CC6" s="176">
        <v>2019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46</v>
      </c>
      <c r="CP6" s="171">
        <v>2020</v>
      </c>
      <c r="CQ6" s="172"/>
      <c r="CR6" s="172"/>
      <c r="CS6" s="172"/>
      <c r="CT6" s="172"/>
      <c r="CU6" s="172"/>
      <c r="CV6" s="172"/>
      <c r="CW6" s="172"/>
      <c r="CX6" s="172"/>
      <c r="CY6" s="172"/>
      <c r="CZ6" s="172"/>
      <c r="DA6" s="173"/>
      <c r="DB6" s="174" t="s">
        <v>47</v>
      </c>
      <c r="DC6" s="171">
        <v>2021</v>
      </c>
      <c r="DD6" s="172"/>
      <c r="DE6" s="172"/>
      <c r="DF6" s="172"/>
      <c r="DG6" s="172"/>
      <c r="DH6" s="172"/>
      <c r="DI6" s="172"/>
      <c r="DJ6" s="172"/>
      <c r="DK6" s="172"/>
      <c r="DL6" s="172"/>
      <c r="DM6" s="172"/>
      <c r="DN6" s="173"/>
      <c r="DO6" s="174" t="s">
        <v>48</v>
      </c>
      <c r="DP6" s="171">
        <v>2022</v>
      </c>
      <c r="DQ6" s="172"/>
      <c r="DR6" s="172"/>
      <c r="DS6" s="172"/>
      <c r="DT6" s="172"/>
      <c r="DU6" s="172"/>
      <c r="DV6" s="172"/>
      <c r="DW6" s="172"/>
      <c r="DX6" s="172"/>
      <c r="DY6" s="172"/>
      <c r="DZ6" s="172"/>
      <c r="EA6" s="173"/>
      <c r="EB6" s="174" t="s">
        <v>49</v>
      </c>
      <c r="EC6" s="171">
        <v>2023</v>
      </c>
      <c r="ED6" s="172"/>
      <c r="EE6" s="172"/>
      <c r="EF6" s="172"/>
      <c r="EG6" s="172"/>
      <c r="EH6" s="172"/>
      <c r="EI6" s="172"/>
      <c r="EJ6" s="172"/>
      <c r="EK6" s="172"/>
      <c r="EL6" s="172"/>
      <c r="EM6" s="172"/>
      <c r="EN6" s="173"/>
      <c r="EO6" s="174" t="s">
        <v>50</v>
      </c>
      <c r="EP6" s="171">
        <v>2024</v>
      </c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3"/>
      <c r="FB6" s="174" t="s">
        <v>51</v>
      </c>
      <c r="FC6" s="171">
        <v>2025</v>
      </c>
      <c r="FD6" s="172"/>
      <c r="FE6" s="172"/>
      <c r="FF6" s="172"/>
      <c r="FG6" s="172"/>
      <c r="FH6" s="172"/>
      <c r="FI6" s="172"/>
      <c r="FJ6" s="172"/>
      <c r="FK6" s="172"/>
      <c r="FL6" s="172"/>
      <c r="FM6" s="172"/>
      <c r="FN6" s="173"/>
      <c r="FO6" s="174" t="s">
        <v>176</v>
      </c>
    </row>
    <row r="7" spans="1:171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8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8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8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8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168" t="s">
        <v>52</v>
      </c>
      <c r="FD7" s="168" t="s">
        <v>53</v>
      </c>
      <c r="FE7" s="168" t="s">
        <v>54</v>
      </c>
      <c r="FF7" s="168" t="s">
        <v>55</v>
      </c>
      <c r="FG7" s="168" t="s">
        <v>56</v>
      </c>
      <c r="FH7" s="168" t="s">
        <v>57</v>
      </c>
      <c r="FI7" s="168" t="s">
        <v>58</v>
      </c>
      <c r="FJ7" s="168" t="s">
        <v>59</v>
      </c>
      <c r="FK7" s="168" t="s">
        <v>60</v>
      </c>
      <c r="FL7" s="168" t="s">
        <v>61</v>
      </c>
      <c r="FM7" s="168" t="s">
        <v>62</v>
      </c>
      <c r="FN7" s="168" t="s">
        <v>63</v>
      </c>
      <c r="FO7" s="175"/>
    </row>
    <row r="8" spans="1:171" ht="15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>
        <f>+SUM(FC8:FN8)</f>
        <v>149251</v>
      </c>
    </row>
    <row r="9" spans="1:171" x14ac:dyDescent="0.2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/>
      <c r="FE9" s="49"/>
      <c r="FF9" s="49"/>
      <c r="FG9" s="49"/>
      <c r="FH9" s="49"/>
      <c r="FI9" s="49"/>
      <c r="FJ9" s="47"/>
      <c r="FK9" s="47"/>
      <c r="FL9" s="49"/>
      <c r="FM9" s="49"/>
      <c r="FN9" s="49"/>
      <c r="FO9" s="49"/>
    </row>
    <row r="10" spans="1:171" x14ac:dyDescent="0.2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/>
      <c r="FE10" s="50"/>
      <c r="FF10" s="50"/>
      <c r="FG10" s="50"/>
      <c r="FH10" s="50"/>
      <c r="FI10" s="50"/>
      <c r="FJ10" s="47"/>
      <c r="FK10" s="47"/>
      <c r="FL10" s="50"/>
      <c r="FM10" s="50"/>
      <c r="FN10" s="50"/>
      <c r="FO10" s="50"/>
    </row>
    <row r="11" spans="1:171" ht="15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>
        <f>+SUM(FC11:FN11)</f>
        <v>55706</v>
      </c>
    </row>
    <row r="12" spans="1:171" x14ac:dyDescent="0.2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/>
      <c r="FE12" s="49"/>
      <c r="FF12" s="49"/>
      <c r="FG12" s="49"/>
      <c r="FH12" s="49"/>
      <c r="FI12" s="49"/>
      <c r="FJ12" s="47"/>
      <c r="FK12" s="47"/>
      <c r="FL12" s="49"/>
      <c r="FM12" s="49"/>
      <c r="FN12" s="49"/>
      <c r="FO12" s="49"/>
    </row>
    <row r="13" spans="1:171" x14ac:dyDescent="0.2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/>
      <c r="FE13" s="50"/>
      <c r="FF13" s="50"/>
      <c r="FG13" s="50"/>
      <c r="FH13" s="50"/>
      <c r="FI13" s="50"/>
      <c r="FJ13" s="47"/>
      <c r="FK13" s="47"/>
      <c r="FL13" s="50"/>
      <c r="FM13" s="50"/>
      <c r="FN13" s="50"/>
      <c r="FO13" s="50"/>
    </row>
    <row r="14" spans="1:171" ht="15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>
        <f>+SUM(FC14:FN14)</f>
        <v>62561</v>
      </c>
    </row>
    <row r="15" spans="1:171" x14ac:dyDescent="0.2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/>
      <c r="FE15" s="49"/>
      <c r="FF15" s="49"/>
      <c r="FG15" s="49"/>
      <c r="FH15" s="49"/>
      <c r="FI15" s="49"/>
      <c r="FJ15" s="47"/>
      <c r="FK15" s="47"/>
      <c r="FL15" s="49"/>
      <c r="FM15" s="49"/>
      <c r="FN15" s="49"/>
      <c r="FO15" s="49"/>
    </row>
    <row r="16" spans="1:171" x14ac:dyDescent="0.2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/>
      <c r="FE16" s="50"/>
      <c r="FF16" s="50"/>
      <c r="FG16" s="50"/>
      <c r="FH16" s="50"/>
      <c r="FI16" s="50"/>
      <c r="FJ16" s="47"/>
      <c r="FK16" s="47"/>
      <c r="FL16" s="50"/>
      <c r="FM16" s="50"/>
      <c r="FN16" s="50"/>
      <c r="FO16" s="50"/>
    </row>
    <row r="17" spans="2:171" ht="15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>
        <f>+SUM(FC17:FN17)</f>
        <v>69065</v>
      </c>
    </row>
    <row r="18" spans="2:171" x14ac:dyDescent="0.2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/>
      <c r="FE18" s="49"/>
      <c r="FF18" s="49"/>
      <c r="FG18" s="49"/>
      <c r="FH18" s="49"/>
      <c r="FI18" s="49"/>
      <c r="FJ18" s="47"/>
      <c r="FK18" s="47"/>
      <c r="FL18" s="49"/>
      <c r="FM18" s="49"/>
      <c r="FN18" s="49"/>
      <c r="FO18" s="49"/>
    </row>
    <row r="19" spans="2:171" x14ac:dyDescent="0.2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/>
      <c r="FE19" s="50"/>
      <c r="FF19" s="50"/>
      <c r="FG19" s="50"/>
      <c r="FH19" s="50"/>
      <c r="FI19" s="50"/>
      <c r="FJ19" s="47"/>
      <c r="FK19" s="47"/>
      <c r="FL19" s="50"/>
      <c r="FM19" s="50"/>
      <c r="FN19" s="50"/>
      <c r="FO19" s="50"/>
    </row>
    <row r="20" spans="2:171" ht="15" x14ac:dyDescent="0.2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>
        <f>+SUM(FC20:FN20)</f>
        <v>336583</v>
      </c>
    </row>
    <row r="21" spans="2:171" x14ac:dyDescent="0.2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>
        <f>+SUM(FC21:FN21)</f>
        <v>232404</v>
      </c>
    </row>
    <row r="22" spans="2:171" x14ac:dyDescent="0.2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>
        <f>+SUM(FC22:FN22)</f>
        <v>104179</v>
      </c>
    </row>
    <row r="25" spans="2:171" ht="15" x14ac:dyDescent="0.25">
      <c r="B25" s="5" t="s">
        <v>71</v>
      </c>
    </row>
    <row r="26" spans="2:171" ht="15" customHeight="1" x14ac:dyDescent="0.25">
      <c r="B26" s="182" t="s">
        <v>39</v>
      </c>
      <c r="C26" s="176">
        <v>2013</v>
      </c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8"/>
      <c r="O26" s="182" t="s">
        <v>40</v>
      </c>
      <c r="P26" s="176">
        <v>2014</v>
      </c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8"/>
      <c r="AB26" s="182" t="s">
        <v>41</v>
      </c>
      <c r="AC26" s="176">
        <v>2015</v>
      </c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8"/>
      <c r="AO26" s="182" t="s">
        <v>42</v>
      </c>
      <c r="AP26" s="176">
        <v>2016</v>
      </c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8"/>
      <c r="BB26" s="182" t="s">
        <v>43</v>
      </c>
      <c r="BC26" s="176">
        <v>2017</v>
      </c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8"/>
      <c r="BO26" s="174" t="s">
        <v>44</v>
      </c>
      <c r="BP26" s="176">
        <v>2018</v>
      </c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8"/>
      <c r="CB26" s="174" t="s">
        <v>45</v>
      </c>
      <c r="CC26" s="176">
        <v>2019</v>
      </c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8"/>
      <c r="CO26" s="174" t="s">
        <v>46</v>
      </c>
      <c r="CP26" s="171">
        <v>2020</v>
      </c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3"/>
      <c r="DB26" s="174" t="s">
        <v>47</v>
      </c>
      <c r="DC26" s="171">
        <v>2021</v>
      </c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3"/>
      <c r="DO26" s="174" t="s">
        <v>48</v>
      </c>
      <c r="DP26" s="171">
        <v>2022</v>
      </c>
      <c r="DQ26" s="172"/>
      <c r="DR26" s="172"/>
      <c r="DS26" s="172"/>
      <c r="DT26" s="172"/>
      <c r="DU26" s="172"/>
      <c r="DV26" s="172"/>
      <c r="DW26" s="172"/>
      <c r="DX26" s="172"/>
      <c r="DY26" s="172"/>
      <c r="DZ26" s="172"/>
      <c r="EA26" s="173"/>
      <c r="EB26" s="174" t="s">
        <v>49</v>
      </c>
      <c r="EC26" s="171">
        <v>2023</v>
      </c>
      <c r="ED26" s="172"/>
      <c r="EE26" s="172"/>
      <c r="EF26" s="172"/>
      <c r="EG26" s="172"/>
      <c r="EH26" s="172"/>
      <c r="EI26" s="172"/>
      <c r="EJ26" s="172"/>
      <c r="EK26" s="172"/>
      <c r="EL26" s="172"/>
      <c r="EM26" s="172"/>
      <c r="EN26" s="173"/>
      <c r="EO26" s="174" t="s">
        <v>50</v>
      </c>
      <c r="EP26" s="171">
        <v>2024</v>
      </c>
      <c r="EQ26" s="172"/>
      <c r="ER26" s="172"/>
      <c r="ES26" s="172"/>
      <c r="ET26" s="172"/>
      <c r="EU26" s="172"/>
      <c r="EV26" s="172"/>
      <c r="EW26" s="172"/>
      <c r="EX26" s="172"/>
      <c r="EY26" s="172"/>
      <c r="EZ26" s="172"/>
      <c r="FA26" s="173"/>
      <c r="FB26" s="174" t="s">
        <v>51</v>
      </c>
      <c r="FC26" s="171">
        <v>2025</v>
      </c>
      <c r="FD26" s="172"/>
      <c r="FE26" s="172"/>
      <c r="FF26" s="172"/>
      <c r="FG26" s="172"/>
      <c r="FH26" s="172"/>
      <c r="FI26" s="172"/>
      <c r="FJ26" s="172"/>
      <c r="FK26" s="172"/>
      <c r="FL26" s="172"/>
      <c r="FM26" s="172"/>
      <c r="FN26" s="173"/>
      <c r="FO26" s="174" t="s">
        <v>176</v>
      </c>
    </row>
    <row r="27" spans="2:171" ht="15" x14ac:dyDescent="0.25">
      <c r="B27" s="183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83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83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83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83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5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5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5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5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5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5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5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5"/>
      <c r="FC27" s="168" t="s">
        <v>52</v>
      </c>
      <c r="FD27" s="168" t="s">
        <v>53</v>
      </c>
      <c r="FE27" s="168" t="s">
        <v>54</v>
      </c>
      <c r="FF27" s="168" t="s">
        <v>55</v>
      </c>
      <c r="FG27" s="168" t="s">
        <v>56</v>
      </c>
      <c r="FH27" s="168" t="s">
        <v>57</v>
      </c>
      <c r="FI27" s="168" t="s">
        <v>58</v>
      </c>
      <c r="FJ27" s="168" t="s">
        <v>59</v>
      </c>
      <c r="FK27" s="168" t="s">
        <v>60</v>
      </c>
      <c r="FL27" s="168" t="s">
        <v>61</v>
      </c>
      <c r="FM27" s="168" t="s">
        <v>62</v>
      </c>
      <c r="FN27" s="168" t="s">
        <v>63</v>
      </c>
      <c r="FO27" s="175"/>
    </row>
    <row r="28" spans="2:171" ht="15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>
        <f>+SUM(FC28:FN28)</f>
        <v>323337</v>
      </c>
    </row>
    <row r="29" spans="2:171" ht="15" x14ac:dyDescent="0.2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/>
      <c r="FE29" s="49"/>
      <c r="FF29" s="49"/>
      <c r="FG29" s="49"/>
      <c r="FH29" s="49"/>
      <c r="FI29" s="49"/>
      <c r="FJ29" s="47"/>
      <c r="FK29" s="47"/>
      <c r="FL29" s="49"/>
      <c r="FM29" s="49"/>
      <c r="FN29" s="49"/>
      <c r="FO29" s="49"/>
    </row>
    <row r="30" spans="2:171" ht="15" x14ac:dyDescent="0.2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/>
      <c r="FE30" s="50"/>
      <c r="FF30" s="50"/>
      <c r="FG30" s="50"/>
      <c r="FH30" s="50"/>
      <c r="FI30" s="50"/>
      <c r="FJ30" s="47"/>
      <c r="FK30" s="47"/>
      <c r="FL30" s="50"/>
      <c r="FM30" s="50"/>
      <c r="FN30" s="50"/>
      <c r="FO30" s="50"/>
    </row>
    <row r="31" spans="2:171" ht="15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>
        <f>+SUM(FC31:FN31)</f>
        <v>125500</v>
      </c>
    </row>
    <row r="32" spans="2:171" ht="15" x14ac:dyDescent="0.2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/>
      <c r="FE32" s="49"/>
      <c r="FF32" s="49"/>
      <c r="FG32" s="49"/>
      <c r="FH32" s="49"/>
      <c r="FI32" s="49"/>
      <c r="FJ32" s="47"/>
      <c r="FK32" s="47"/>
      <c r="FL32" s="49"/>
      <c r="FM32" s="49"/>
      <c r="FN32" s="49"/>
      <c r="FO32" s="49"/>
    </row>
    <row r="33" spans="2:171" ht="15" x14ac:dyDescent="0.2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/>
      <c r="FE33" s="50"/>
      <c r="FF33" s="50"/>
      <c r="FG33" s="50"/>
      <c r="FH33" s="50"/>
      <c r="FI33" s="50"/>
      <c r="FJ33" s="47"/>
      <c r="FK33" s="47"/>
      <c r="FL33" s="50"/>
      <c r="FM33" s="50"/>
      <c r="FN33" s="50"/>
      <c r="FO33" s="50"/>
    </row>
    <row r="34" spans="2:171" ht="15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>
        <f>+SUM(FC34:FN34)</f>
        <v>135554</v>
      </c>
    </row>
    <row r="35" spans="2:171" ht="15" x14ac:dyDescent="0.2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/>
      <c r="FE35" s="49"/>
      <c r="FF35" s="49"/>
      <c r="FG35" s="49"/>
      <c r="FH35" s="49"/>
      <c r="FI35" s="49"/>
      <c r="FJ35" s="47"/>
      <c r="FK35" s="47"/>
      <c r="FL35" s="49"/>
      <c r="FM35" s="49"/>
      <c r="FN35" s="49"/>
      <c r="FO35" s="49"/>
    </row>
    <row r="36" spans="2:171" ht="15" x14ac:dyDescent="0.2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/>
      <c r="FE36" s="50"/>
      <c r="FF36" s="50"/>
      <c r="FG36" s="50"/>
      <c r="FH36" s="50"/>
      <c r="FI36" s="50"/>
      <c r="FJ36" s="47"/>
      <c r="FK36" s="47"/>
      <c r="FL36" s="50"/>
      <c r="FM36" s="50"/>
      <c r="FN36" s="50"/>
      <c r="FO36" s="50"/>
    </row>
    <row r="37" spans="2:171" ht="15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>
        <f>+SUM(FC37:FN37)</f>
        <v>102110</v>
      </c>
    </row>
    <row r="38" spans="2:171" ht="15" x14ac:dyDescent="0.2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/>
      <c r="FE38" s="49"/>
      <c r="FF38" s="49"/>
      <c r="FG38" s="49"/>
      <c r="FH38" s="49"/>
      <c r="FI38" s="49"/>
      <c r="FJ38" s="47"/>
      <c r="FK38" s="47"/>
      <c r="FL38" s="49"/>
      <c r="FM38" s="49"/>
      <c r="FN38" s="49"/>
      <c r="FO38" s="49"/>
    </row>
    <row r="39" spans="2:171" ht="15" x14ac:dyDescent="0.2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/>
      <c r="FE39" s="50"/>
      <c r="FF39" s="50"/>
      <c r="FG39" s="50"/>
      <c r="FH39" s="50"/>
      <c r="FI39" s="50"/>
      <c r="FJ39" s="47"/>
      <c r="FK39" s="47"/>
      <c r="FL39" s="50"/>
      <c r="FM39" s="50"/>
      <c r="FN39" s="50"/>
      <c r="FO39" s="50"/>
    </row>
    <row r="40" spans="2:171" ht="15" x14ac:dyDescent="0.2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>
        <f>+SUM(FC40:FN40)</f>
        <v>686501</v>
      </c>
    </row>
    <row r="41" spans="2:171" x14ac:dyDescent="0.2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>
        <f>+SUM(FC41:FN41)</f>
        <v>232404</v>
      </c>
    </row>
    <row r="42" spans="2:171" x14ac:dyDescent="0.2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/>
      <c r="FE42" s="53"/>
      <c r="FF42" s="53"/>
      <c r="FG42" s="167"/>
      <c r="FH42" s="53"/>
      <c r="FI42" s="53"/>
      <c r="FJ42" s="53"/>
      <c r="FK42" s="53"/>
      <c r="FL42" s="53"/>
      <c r="FM42" s="53"/>
      <c r="FN42" s="53"/>
      <c r="FO42" s="53">
        <f>+SUM(FC42:FN42)</f>
        <v>454097</v>
      </c>
    </row>
    <row r="45" spans="2:171" ht="15" x14ac:dyDescent="0.25">
      <c r="B45" s="5" t="s">
        <v>72</v>
      </c>
    </row>
    <row r="46" spans="2:171" ht="15" customHeight="1" x14ac:dyDescent="0.25">
      <c r="B46" s="12" t="s">
        <v>73</v>
      </c>
      <c r="C46" s="176">
        <v>2013</v>
      </c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8"/>
      <c r="O46" s="182" t="s">
        <v>40</v>
      </c>
      <c r="P46" s="176">
        <v>2014</v>
      </c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8"/>
      <c r="AB46" s="182" t="s">
        <v>41</v>
      </c>
      <c r="AC46" s="176">
        <v>2015</v>
      </c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8"/>
      <c r="AO46" s="182" t="s">
        <v>42</v>
      </c>
      <c r="AP46" s="176">
        <v>2016</v>
      </c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8"/>
      <c r="BB46" s="182" t="s">
        <v>43</v>
      </c>
      <c r="BC46" s="176">
        <v>2017</v>
      </c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8"/>
      <c r="BO46" s="174" t="s">
        <v>44</v>
      </c>
      <c r="BP46" s="176">
        <v>2018</v>
      </c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8"/>
      <c r="CB46" s="174" t="s">
        <v>45</v>
      </c>
      <c r="CC46" s="176">
        <v>2019</v>
      </c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8"/>
      <c r="CO46" s="174" t="s">
        <v>46</v>
      </c>
      <c r="CP46" s="171">
        <v>2020</v>
      </c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3"/>
      <c r="DB46" s="174" t="s">
        <v>47</v>
      </c>
      <c r="DC46" s="171">
        <v>2021</v>
      </c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3"/>
      <c r="DO46" s="174" t="s">
        <v>48</v>
      </c>
      <c r="DP46" s="171">
        <v>2022</v>
      </c>
      <c r="DQ46" s="172"/>
      <c r="DR46" s="172"/>
      <c r="DS46" s="172"/>
      <c r="DT46" s="172"/>
      <c r="DU46" s="172"/>
      <c r="DV46" s="172"/>
      <c r="DW46" s="172"/>
      <c r="DX46" s="172"/>
      <c r="DY46" s="172"/>
      <c r="DZ46" s="172"/>
      <c r="EA46" s="173"/>
      <c r="EB46" s="174" t="s">
        <v>49</v>
      </c>
      <c r="EC46" s="171">
        <v>2023</v>
      </c>
      <c r="ED46" s="172"/>
      <c r="EE46" s="172"/>
      <c r="EF46" s="172"/>
      <c r="EG46" s="172"/>
      <c r="EH46" s="172"/>
      <c r="EI46" s="172"/>
      <c r="EJ46" s="172"/>
      <c r="EK46" s="172"/>
      <c r="EL46" s="172"/>
      <c r="EM46" s="172"/>
      <c r="EN46" s="173"/>
      <c r="EO46" s="174" t="s">
        <v>50</v>
      </c>
      <c r="EP46" s="171">
        <v>2024</v>
      </c>
      <c r="EQ46" s="172"/>
      <c r="ER46" s="172"/>
      <c r="ES46" s="172"/>
      <c r="ET46" s="172"/>
      <c r="EU46" s="172"/>
      <c r="EV46" s="172"/>
      <c r="EW46" s="172"/>
      <c r="EX46" s="172"/>
      <c r="EY46" s="172"/>
      <c r="EZ46" s="172"/>
      <c r="FA46" s="173"/>
      <c r="FB46" s="174" t="s">
        <v>51</v>
      </c>
      <c r="FC46" s="171">
        <v>2025</v>
      </c>
      <c r="FD46" s="172"/>
      <c r="FE46" s="172"/>
      <c r="FF46" s="172"/>
      <c r="FG46" s="172"/>
      <c r="FH46" s="172"/>
      <c r="FI46" s="172"/>
      <c r="FJ46" s="172"/>
      <c r="FK46" s="172"/>
      <c r="FL46" s="172"/>
      <c r="FM46" s="172"/>
      <c r="FN46" s="173"/>
      <c r="FO46" s="174" t="s">
        <v>176</v>
      </c>
    </row>
    <row r="47" spans="2:171" ht="15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83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83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83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83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5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5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5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5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5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5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5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5"/>
      <c r="FC47" s="168" t="s">
        <v>52</v>
      </c>
      <c r="FD47" s="168" t="s">
        <v>53</v>
      </c>
      <c r="FE47" s="168" t="s">
        <v>54</v>
      </c>
      <c r="FF47" s="168" t="s">
        <v>55</v>
      </c>
      <c r="FG47" s="168" t="s">
        <v>56</v>
      </c>
      <c r="FH47" s="168" t="s">
        <v>57</v>
      </c>
      <c r="FI47" s="168" t="s">
        <v>58</v>
      </c>
      <c r="FJ47" s="168" t="s">
        <v>59</v>
      </c>
      <c r="FK47" s="168" t="s">
        <v>60</v>
      </c>
      <c r="FL47" s="168" t="s">
        <v>61</v>
      </c>
      <c r="FM47" s="168" t="s">
        <v>62</v>
      </c>
      <c r="FN47" s="168" t="s">
        <v>63</v>
      </c>
      <c r="FO47" s="175"/>
    </row>
    <row r="48" spans="2:171" s="5" customFormat="1" ht="15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/>
      <c r="FE48" s="166"/>
      <c r="FF48" s="58"/>
      <c r="FG48" s="58"/>
      <c r="FH48" s="58"/>
      <c r="FI48" s="58"/>
      <c r="FJ48" s="58"/>
      <c r="FK48" s="58"/>
      <c r="FL48" s="58"/>
      <c r="FM48" s="58"/>
      <c r="FN48" s="58"/>
      <c r="FO48" s="58">
        <f>+SUM(FC48:FN48)</f>
        <v>5342550.1999999993</v>
      </c>
    </row>
    <row r="49" spans="2:171" ht="15" x14ac:dyDescent="0.25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/>
      <c r="FE49" s="64"/>
      <c r="FF49" s="61"/>
      <c r="FG49" s="64"/>
      <c r="FH49" s="61"/>
      <c r="FI49" s="43"/>
      <c r="FJ49" s="61"/>
      <c r="FK49" s="64"/>
      <c r="FL49" s="61"/>
      <c r="FM49" s="64"/>
      <c r="FN49" s="64"/>
      <c r="FO49" s="61">
        <f>+SUM(FC49:FN49)</f>
        <v>1798773.8</v>
      </c>
    </row>
    <row r="50" spans="2:171" ht="15" x14ac:dyDescent="0.25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/>
      <c r="FE50" s="64"/>
      <c r="FF50" s="61"/>
      <c r="FG50" s="64"/>
      <c r="FH50" s="61"/>
      <c r="FI50" s="43"/>
      <c r="FJ50" s="61"/>
      <c r="FK50" s="64"/>
      <c r="FL50" s="61"/>
      <c r="FM50" s="64"/>
      <c r="FN50" s="64"/>
      <c r="FO50" s="61">
        <f>+SUM(FC50:FN50)</f>
        <v>3543776.3999999994</v>
      </c>
    </row>
    <row r="52" spans="2:171" ht="15" x14ac:dyDescent="0.25">
      <c r="B52" s="5"/>
    </row>
    <row r="54" spans="2:171" x14ac:dyDescent="0.2">
      <c r="AC54" s="22"/>
      <c r="AD54" s="22"/>
      <c r="AE54" s="22"/>
      <c r="AF54" s="22"/>
      <c r="AG54" s="22"/>
      <c r="AH54" s="22"/>
      <c r="AI54" s="22"/>
      <c r="AJ54" s="22"/>
    </row>
    <row r="56" spans="2:171" x14ac:dyDescent="0.2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 x14ac:dyDescent="0.2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 x14ac:dyDescent="0.2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FC6:FN6"/>
    <mergeCell ref="FO6:FO7"/>
    <mergeCell ref="FC26:FN26"/>
    <mergeCell ref="FO26:FO27"/>
    <mergeCell ref="FC46:FN46"/>
    <mergeCell ref="FO46:FO47"/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N4" activePane="bottomRight" state="frozen"/>
      <selection pane="topRight" activeCell="C1" sqref="C1"/>
      <selection pane="bottomLeft" activeCell="A4" sqref="A4"/>
      <selection pane="bottomRight" activeCell="GP19" sqref="GP19:GP2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11"/>
    <col min="15" max="15" width="11.42578125" style="23"/>
    <col min="16" max="27" width="11.42578125" style="11"/>
    <col min="28" max="28" width="11.42578125" style="23"/>
    <col min="29" max="40" width="11.42578125" style="11"/>
    <col min="41" max="41" width="11.42578125" style="23"/>
    <col min="42" max="53" width="11.42578125" style="11"/>
    <col min="54" max="54" width="11.42578125" style="23"/>
    <col min="55" max="66" width="11.42578125" style="11"/>
    <col min="67" max="67" width="11.42578125" style="23"/>
    <col min="68" max="79" width="11.42578125" style="11"/>
    <col min="80" max="80" width="11.42578125" style="23"/>
    <col min="81" max="92" width="11.42578125" style="11"/>
    <col min="93" max="93" width="11.42578125" style="23"/>
    <col min="94" max="106" width="11.42578125" style="11"/>
    <col min="107" max="132" width="12.7109375" style="11" customWidth="1"/>
    <col min="133" max="196" width="11.42578125" style="11"/>
    <col min="197" max="197" width="13.85546875" style="11" customWidth="1"/>
    <col min="198" max="209" width="11.42578125" style="11"/>
    <col min="210" max="210" width="13.85546875" style="11" customWidth="1"/>
    <col min="211" max="16384" width="11.42578125" style="11"/>
  </cols>
  <sheetData>
    <row r="1" spans="1:210" ht="15" x14ac:dyDescent="0.25">
      <c r="A1" s="179" t="s">
        <v>0</v>
      </c>
      <c r="B1" s="179"/>
    </row>
    <row r="2" spans="1:210" ht="30" customHeight="1" x14ac:dyDescent="0.25">
      <c r="A2" s="180" t="s">
        <v>78</v>
      </c>
      <c r="B2" s="181"/>
    </row>
    <row r="3" spans="1:210" x14ac:dyDescent="0.2">
      <c r="A3" s="39" t="s">
        <v>79</v>
      </c>
    </row>
    <row r="5" spans="1:210" ht="15" x14ac:dyDescent="0.25">
      <c r="B5" s="5" t="s">
        <v>38</v>
      </c>
    </row>
    <row r="6" spans="1:210" ht="15" x14ac:dyDescent="0.25">
      <c r="B6" s="182" t="s">
        <v>39</v>
      </c>
      <c r="C6" s="184">
        <v>2010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6"/>
      <c r="O6" s="174" t="s">
        <v>80</v>
      </c>
      <c r="P6" s="184">
        <v>2011</v>
      </c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6"/>
      <c r="AB6" s="174" t="s">
        <v>81</v>
      </c>
      <c r="AC6" s="184">
        <v>2012</v>
      </c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6"/>
      <c r="AO6" s="174" t="s">
        <v>82</v>
      </c>
      <c r="AP6" s="184">
        <v>2013</v>
      </c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6"/>
      <c r="BB6" s="174" t="s">
        <v>40</v>
      </c>
      <c r="BC6" s="184">
        <v>2014</v>
      </c>
      <c r="BD6" s="185"/>
      <c r="BE6" s="185"/>
      <c r="BF6" s="185"/>
      <c r="BG6" s="185"/>
      <c r="BH6" s="185"/>
      <c r="BI6" s="185"/>
      <c r="BJ6" s="185"/>
      <c r="BK6" s="185"/>
      <c r="BL6" s="185"/>
      <c r="BM6" s="185"/>
      <c r="BN6" s="186"/>
      <c r="BO6" s="174" t="s">
        <v>41</v>
      </c>
      <c r="BP6" s="184">
        <v>2015</v>
      </c>
      <c r="BQ6" s="185"/>
      <c r="BR6" s="185"/>
      <c r="BS6" s="185"/>
      <c r="BT6" s="185"/>
      <c r="BU6" s="185"/>
      <c r="BV6" s="185"/>
      <c r="BW6" s="185"/>
      <c r="BX6" s="185"/>
      <c r="BY6" s="185"/>
      <c r="BZ6" s="185"/>
      <c r="CA6" s="186"/>
      <c r="CB6" s="174" t="s">
        <v>42</v>
      </c>
      <c r="CC6" s="184">
        <v>2016</v>
      </c>
      <c r="CD6" s="185"/>
      <c r="CE6" s="185"/>
      <c r="CF6" s="185"/>
      <c r="CG6" s="185"/>
      <c r="CH6" s="185"/>
      <c r="CI6" s="185"/>
      <c r="CJ6" s="185"/>
      <c r="CK6" s="185"/>
      <c r="CL6" s="185"/>
      <c r="CM6" s="185"/>
      <c r="CN6" s="186"/>
      <c r="CO6" s="174" t="s">
        <v>43</v>
      </c>
      <c r="CP6" s="176">
        <v>2017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4" t="s">
        <v>44</v>
      </c>
      <c r="DC6" s="176">
        <v>2018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4" t="s">
        <v>45</v>
      </c>
      <c r="DP6" s="176">
        <v>2019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4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4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4" t="s">
        <v>48</v>
      </c>
      <c r="FC6" s="176">
        <v>2022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4" t="s">
        <v>49</v>
      </c>
      <c r="FP6" s="176">
        <v>2023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4" t="s">
        <v>50</v>
      </c>
      <c r="GC6" s="176">
        <v>2024</v>
      </c>
      <c r="GD6" s="177"/>
      <c r="GE6" s="177"/>
      <c r="GF6" s="177"/>
      <c r="GG6" s="177"/>
      <c r="GH6" s="177"/>
      <c r="GI6" s="177"/>
      <c r="GJ6" s="177"/>
      <c r="GK6" s="177"/>
      <c r="GL6" s="177"/>
      <c r="GM6" s="177"/>
      <c r="GN6" s="178"/>
      <c r="GO6" s="174" t="s">
        <v>51</v>
      </c>
      <c r="GP6" s="176">
        <v>2025</v>
      </c>
      <c r="GQ6" s="177"/>
      <c r="GR6" s="177"/>
      <c r="GS6" s="177"/>
      <c r="GT6" s="177"/>
      <c r="GU6" s="177"/>
      <c r="GV6" s="177"/>
      <c r="GW6" s="177"/>
      <c r="GX6" s="177"/>
      <c r="GY6" s="177"/>
      <c r="GZ6" s="177"/>
      <c r="HA6" s="178"/>
      <c r="HB6" s="174" t="s">
        <v>176</v>
      </c>
    </row>
    <row r="7" spans="1:210" ht="15" x14ac:dyDescent="0.25">
      <c r="B7" s="183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5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5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5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5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5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5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5"/>
      <c r="GP7" s="168" t="s">
        <v>52</v>
      </c>
      <c r="GQ7" s="168" t="s">
        <v>53</v>
      </c>
      <c r="GR7" s="168" t="s">
        <v>54</v>
      </c>
      <c r="GS7" s="168" t="s">
        <v>55</v>
      </c>
      <c r="GT7" s="168" t="s">
        <v>56</v>
      </c>
      <c r="GU7" s="168" t="s">
        <v>57</v>
      </c>
      <c r="GV7" s="168" t="s">
        <v>58</v>
      </c>
      <c r="GW7" s="168" t="s">
        <v>59</v>
      </c>
      <c r="GX7" s="168" t="s">
        <v>60</v>
      </c>
      <c r="GY7" s="168" t="s">
        <v>61</v>
      </c>
      <c r="GZ7" s="168" t="s">
        <v>62</v>
      </c>
      <c r="HA7" s="168" t="s">
        <v>63</v>
      </c>
      <c r="HB7" s="175"/>
    </row>
    <row r="8" spans="1:210" ht="15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>
        <f>+SUM(GP8:HA8)</f>
        <v>17199</v>
      </c>
    </row>
    <row r="9" spans="1:210" ht="15" x14ac:dyDescent="0.25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/>
      <c r="GR9" s="73"/>
      <c r="GS9" s="73"/>
      <c r="GT9" s="73"/>
      <c r="GU9" s="73"/>
      <c r="GV9" s="73"/>
      <c r="GW9" s="73"/>
      <c r="GX9" s="72"/>
      <c r="GY9" s="73"/>
      <c r="GZ9" s="73"/>
      <c r="HA9" s="73"/>
      <c r="HB9" s="72"/>
    </row>
    <row r="10" spans="1:210" ht="15" x14ac:dyDescent="0.25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/>
      <c r="GR10" s="73"/>
      <c r="GS10" s="73"/>
      <c r="GT10" s="73"/>
      <c r="GU10" s="73"/>
      <c r="GV10" s="73"/>
      <c r="GW10" s="73"/>
      <c r="GX10" s="42"/>
      <c r="GY10" s="73"/>
      <c r="GZ10" s="73"/>
      <c r="HA10" s="73"/>
      <c r="HB10" s="73"/>
    </row>
    <row r="11" spans="1:210" ht="15" x14ac:dyDescent="0.2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/>
      <c r="GR11" s="163"/>
      <c r="GS11" s="74"/>
      <c r="GT11" s="74"/>
      <c r="GU11" s="74"/>
      <c r="GV11" s="74"/>
      <c r="GW11" s="74"/>
      <c r="GX11" s="74"/>
      <c r="GY11" s="74"/>
      <c r="GZ11" s="74"/>
      <c r="HA11" s="74"/>
      <c r="HB11" s="74">
        <f>+SUM(GP11:HA11)</f>
        <v>17199</v>
      </c>
    </row>
    <row r="12" spans="1:210" x14ac:dyDescent="0.2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/>
      <c r="GR12" s="72"/>
      <c r="GS12" s="72"/>
      <c r="GT12" s="72"/>
      <c r="GU12" s="72"/>
      <c r="GV12" s="72"/>
      <c r="GW12" s="73"/>
      <c r="GX12" s="72"/>
      <c r="GY12" s="72"/>
      <c r="GZ12" s="72"/>
      <c r="HA12" s="72"/>
      <c r="HB12" s="72">
        <f>+SUM(GP12:HA12)</f>
        <v>14662</v>
      </c>
    </row>
    <row r="13" spans="1:210" x14ac:dyDescent="0.2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/>
      <c r="GR13" s="72"/>
      <c r="GS13" s="72"/>
      <c r="GT13" s="72"/>
      <c r="GU13" s="72"/>
      <c r="GV13" s="72"/>
      <c r="GW13" s="73"/>
      <c r="GX13" s="72"/>
      <c r="GY13" s="72"/>
      <c r="GZ13" s="72"/>
      <c r="HA13" s="72"/>
      <c r="HB13" s="72">
        <f>+SUM(GP13:HA13)</f>
        <v>2537</v>
      </c>
    </row>
    <row r="14" spans="1:210" x14ac:dyDescent="0.2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 ht="15" x14ac:dyDescent="0.25">
      <c r="B16" s="5" t="s">
        <v>71</v>
      </c>
    </row>
    <row r="17" spans="1:210" ht="15" customHeight="1" x14ac:dyDescent="0.25">
      <c r="B17" s="182" t="s">
        <v>39</v>
      </c>
      <c r="C17" s="184">
        <v>2010</v>
      </c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6"/>
      <c r="O17" s="174" t="s">
        <v>80</v>
      </c>
      <c r="P17" s="184">
        <v>2011</v>
      </c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6"/>
      <c r="AB17" s="174" t="s">
        <v>81</v>
      </c>
      <c r="AC17" s="184">
        <v>2012</v>
      </c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6"/>
      <c r="AO17" s="174" t="s">
        <v>82</v>
      </c>
      <c r="AP17" s="184">
        <v>2013</v>
      </c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6"/>
      <c r="BB17" s="174" t="s">
        <v>40</v>
      </c>
      <c r="BC17" s="184">
        <v>2014</v>
      </c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6"/>
      <c r="BO17" s="174" t="s">
        <v>41</v>
      </c>
      <c r="BP17" s="184">
        <v>2015</v>
      </c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6"/>
      <c r="CB17" s="174" t="s">
        <v>42</v>
      </c>
      <c r="CC17" s="184">
        <v>2016</v>
      </c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6"/>
      <c r="CO17" s="174" t="s">
        <v>43</v>
      </c>
      <c r="CP17" s="176">
        <v>2017</v>
      </c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8"/>
      <c r="DB17" s="174" t="s">
        <v>44</v>
      </c>
      <c r="DC17" s="176">
        <v>2018</v>
      </c>
      <c r="DD17" s="177"/>
      <c r="DE17" s="177"/>
      <c r="DF17" s="177"/>
      <c r="DG17" s="177"/>
      <c r="DH17" s="177"/>
      <c r="DI17" s="177"/>
      <c r="DJ17" s="177"/>
      <c r="DK17" s="177"/>
      <c r="DL17" s="177"/>
      <c r="DM17" s="177"/>
      <c r="DN17" s="178"/>
      <c r="DO17" s="174" t="s">
        <v>45</v>
      </c>
      <c r="DP17" s="176">
        <v>2019</v>
      </c>
      <c r="DQ17" s="177"/>
      <c r="DR17" s="177"/>
      <c r="DS17" s="177"/>
      <c r="DT17" s="177"/>
      <c r="DU17" s="177"/>
      <c r="DV17" s="177"/>
      <c r="DW17" s="177"/>
      <c r="DX17" s="177"/>
      <c r="DY17" s="177"/>
      <c r="DZ17" s="177"/>
      <c r="EA17" s="178"/>
      <c r="EB17" s="174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4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4" t="s">
        <v>48</v>
      </c>
      <c r="FC17" s="176">
        <v>2022</v>
      </c>
      <c r="FD17" s="177"/>
      <c r="FE17" s="177"/>
      <c r="FF17" s="177"/>
      <c r="FG17" s="177"/>
      <c r="FH17" s="177"/>
      <c r="FI17" s="177"/>
      <c r="FJ17" s="177"/>
      <c r="FK17" s="177"/>
      <c r="FL17" s="177"/>
      <c r="FM17" s="177"/>
      <c r="FN17" s="178"/>
      <c r="FO17" s="174" t="s">
        <v>49</v>
      </c>
      <c r="FP17" s="176">
        <v>2023</v>
      </c>
      <c r="FQ17" s="177"/>
      <c r="FR17" s="177"/>
      <c r="FS17" s="177"/>
      <c r="FT17" s="177"/>
      <c r="FU17" s="177"/>
      <c r="FV17" s="177"/>
      <c r="FW17" s="177"/>
      <c r="FX17" s="177"/>
      <c r="FY17" s="177"/>
      <c r="FZ17" s="177"/>
      <c r="GA17" s="178"/>
      <c r="GB17" s="174" t="s">
        <v>50</v>
      </c>
      <c r="GC17" s="176">
        <v>2024</v>
      </c>
      <c r="GD17" s="177"/>
      <c r="GE17" s="177"/>
      <c r="GF17" s="177"/>
      <c r="GG17" s="177"/>
      <c r="GH17" s="177"/>
      <c r="GI17" s="177"/>
      <c r="GJ17" s="177"/>
      <c r="GK17" s="177"/>
      <c r="GL17" s="177"/>
      <c r="GM17" s="177"/>
      <c r="GN17" s="178"/>
      <c r="GO17" s="174" t="s">
        <v>51</v>
      </c>
      <c r="GP17" s="176">
        <v>2025</v>
      </c>
      <c r="GQ17" s="177"/>
      <c r="GR17" s="177"/>
      <c r="GS17" s="177"/>
      <c r="GT17" s="177"/>
      <c r="GU17" s="177"/>
      <c r="GV17" s="177"/>
      <c r="GW17" s="177"/>
      <c r="GX17" s="177"/>
      <c r="GY17" s="177"/>
      <c r="GZ17" s="177"/>
      <c r="HA17" s="178"/>
      <c r="HB17" s="174" t="s">
        <v>176</v>
      </c>
    </row>
    <row r="18" spans="1:210" ht="15" x14ac:dyDescent="0.25">
      <c r="B18" s="183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5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5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5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5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5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5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5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5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5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5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5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5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5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5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5"/>
      <c r="GP18" s="168" t="s">
        <v>52</v>
      </c>
      <c r="GQ18" s="168" t="s">
        <v>53</v>
      </c>
      <c r="GR18" s="168" t="s">
        <v>54</v>
      </c>
      <c r="GS18" s="168" t="s">
        <v>55</v>
      </c>
      <c r="GT18" s="168" t="s">
        <v>56</v>
      </c>
      <c r="GU18" s="168" t="s">
        <v>57</v>
      </c>
      <c r="GV18" s="168" t="s">
        <v>58</v>
      </c>
      <c r="GW18" s="168" t="s">
        <v>59</v>
      </c>
      <c r="GX18" s="168" t="s">
        <v>60</v>
      </c>
      <c r="GY18" s="168" t="s">
        <v>61</v>
      </c>
      <c r="GZ18" s="168" t="s">
        <v>62</v>
      </c>
      <c r="HA18" s="168" t="s">
        <v>63</v>
      </c>
      <c r="HB18" s="175"/>
    </row>
    <row r="19" spans="1:210" ht="15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>
        <f>+SUM(GP19:HA19)</f>
        <v>20536</v>
      </c>
    </row>
    <row r="20" spans="1:210" ht="15" x14ac:dyDescent="0.25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2"/>
    </row>
    <row r="21" spans="1:210" ht="15" x14ac:dyDescent="0.25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/>
      <c r="GR21" s="73"/>
      <c r="GS21" s="73"/>
      <c r="GT21" s="73"/>
      <c r="GU21" s="73"/>
      <c r="GV21" s="73"/>
      <c r="GW21" s="73"/>
      <c r="GX21" s="42"/>
      <c r="GY21" s="73"/>
      <c r="GZ21" s="73"/>
      <c r="HA21" s="73"/>
      <c r="HB21" s="73"/>
    </row>
    <row r="22" spans="1:210" ht="15" x14ac:dyDescent="0.2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/>
      <c r="GR22" s="163"/>
      <c r="GS22" s="74"/>
      <c r="GT22" s="74"/>
      <c r="GU22" s="74"/>
      <c r="GV22" s="74"/>
      <c r="GW22" s="74"/>
      <c r="GX22" s="74"/>
      <c r="GY22" s="74"/>
      <c r="GZ22" s="74"/>
      <c r="HA22" s="74"/>
      <c r="HB22" s="74">
        <f>+SUM(GP22:HA22)</f>
        <v>20536</v>
      </c>
    </row>
    <row r="23" spans="1:210" x14ac:dyDescent="0.2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/>
      <c r="GR23" s="72"/>
      <c r="GS23" s="72"/>
      <c r="GT23" s="72"/>
      <c r="GU23" s="72"/>
      <c r="GV23" s="72"/>
      <c r="GW23" s="73"/>
      <c r="GX23" s="72"/>
      <c r="GY23" s="72"/>
      <c r="GZ23" s="72"/>
      <c r="HA23" s="72"/>
      <c r="HB23" s="72">
        <f>+SUM(GP23:HA23)</f>
        <v>14662</v>
      </c>
    </row>
    <row r="24" spans="1:210" x14ac:dyDescent="0.2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/>
      <c r="GR24" s="72"/>
      <c r="GS24" s="72"/>
      <c r="GT24" s="72"/>
      <c r="GU24" s="72"/>
      <c r="GV24" s="72"/>
      <c r="GW24" s="73"/>
      <c r="GX24" s="72"/>
      <c r="GY24" s="72"/>
      <c r="GZ24" s="72"/>
      <c r="HA24" s="72"/>
      <c r="HB24" s="72">
        <f>+SUM(GP24:HA24)</f>
        <v>5874</v>
      </c>
    </row>
    <row r="27" spans="1:210" ht="15" x14ac:dyDescent="0.25">
      <c r="B27" s="5" t="s">
        <v>72</v>
      </c>
    </row>
    <row r="28" spans="1:210" ht="15" customHeight="1" x14ac:dyDescent="0.25">
      <c r="B28" s="12" t="s">
        <v>73</v>
      </c>
      <c r="C28" s="184">
        <v>2010</v>
      </c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6"/>
      <c r="O28" s="174" t="s">
        <v>80</v>
      </c>
      <c r="P28" s="184">
        <v>2011</v>
      </c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6"/>
      <c r="AB28" s="174" t="s">
        <v>81</v>
      </c>
      <c r="AC28" s="184">
        <v>2012</v>
      </c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6"/>
      <c r="AO28" s="174" t="s">
        <v>82</v>
      </c>
      <c r="AP28" s="184">
        <v>2013</v>
      </c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6"/>
      <c r="BB28" s="174" t="s">
        <v>40</v>
      </c>
      <c r="BC28" s="184">
        <v>2014</v>
      </c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6"/>
      <c r="BO28" s="174" t="s">
        <v>41</v>
      </c>
      <c r="BP28" s="184">
        <v>2015</v>
      </c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6"/>
      <c r="CB28" s="174" t="s">
        <v>42</v>
      </c>
      <c r="CC28" s="184">
        <v>2016</v>
      </c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6"/>
      <c r="CO28" s="174" t="s">
        <v>43</v>
      </c>
      <c r="CP28" s="176">
        <v>2017</v>
      </c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8"/>
      <c r="DB28" s="174" t="s">
        <v>44</v>
      </c>
      <c r="DC28" s="176">
        <v>2018</v>
      </c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8"/>
      <c r="DO28" s="174" t="s">
        <v>45</v>
      </c>
      <c r="DP28" s="176">
        <v>2019</v>
      </c>
      <c r="DQ28" s="177"/>
      <c r="DR28" s="177"/>
      <c r="DS28" s="177"/>
      <c r="DT28" s="177"/>
      <c r="DU28" s="177"/>
      <c r="DV28" s="177"/>
      <c r="DW28" s="177"/>
      <c r="DX28" s="177"/>
      <c r="DY28" s="177"/>
      <c r="DZ28" s="177"/>
      <c r="EA28" s="178"/>
      <c r="EB28" s="174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4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4" t="s">
        <v>48</v>
      </c>
      <c r="FC28" s="176">
        <v>2022</v>
      </c>
      <c r="FD28" s="177"/>
      <c r="FE28" s="177"/>
      <c r="FF28" s="177"/>
      <c r="FG28" s="177"/>
      <c r="FH28" s="177"/>
      <c r="FI28" s="177"/>
      <c r="FJ28" s="177"/>
      <c r="FK28" s="177"/>
      <c r="FL28" s="177"/>
      <c r="FM28" s="177"/>
      <c r="FN28" s="178"/>
      <c r="FO28" s="174" t="s">
        <v>49</v>
      </c>
      <c r="FP28" s="176">
        <v>2023</v>
      </c>
      <c r="FQ28" s="177"/>
      <c r="FR28" s="177"/>
      <c r="FS28" s="177"/>
      <c r="FT28" s="177"/>
      <c r="FU28" s="177"/>
      <c r="FV28" s="177"/>
      <c r="FW28" s="177"/>
      <c r="FX28" s="177"/>
      <c r="FY28" s="177"/>
      <c r="FZ28" s="177"/>
      <c r="GA28" s="178"/>
      <c r="GB28" s="174" t="s">
        <v>50</v>
      </c>
      <c r="GC28" s="176">
        <v>2024</v>
      </c>
      <c r="GD28" s="177"/>
      <c r="GE28" s="177"/>
      <c r="GF28" s="177"/>
      <c r="GG28" s="177"/>
      <c r="GH28" s="177"/>
      <c r="GI28" s="177"/>
      <c r="GJ28" s="177"/>
      <c r="GK28" s="177"/>
      <c r="GL28" s="177"/>
      <c r="GM28" s="177"/>
      <c r="GN28" s="178"/>
      <c r="GO28" s="174" t="s">
        <v>51</v>
      </c>
      <c r="GP28" s="176">
        <v>2025</v>
      </c>
      <c r="GQ28" s="177"/>
      <c r="GR28" s="177"/>
      <c r="GS28" s="177"/>
      <c r="GT28" s="177"/>
      <c r="GU28" s="177"/>
      <c r="GV28" s="177"/>
      <c r="GW28" s="177"/>
      <c r="GX28" s="177"/>
      <c r="GY28" s="177"/>
      <c r="GZ28" s="177"/>
      <c r="HA28" s="178"/>
      <c r="HB28" s="174" t="s">
        <v>176</v>
      </c>
    </row>
    <row r="29" spans="1:210" ht="15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5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5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5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5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5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5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5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5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5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5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5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5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5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5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5"/>
      <c r="GP29" s="168" t="s">
        <v>52</v>
      </c>
      <c r="GQ29" s="168" t="s">
        <v>53</v>
      </c>
      <c r="GR29" s="168" t="s">
        <v>54</v>
      </c>
      <c r="GS29" s="168" t="s">
        <v>55</v>
      </c>
      <c r="GT29" s="168" t="s">
        <v>56</v>
      </c>
      <c r="GU29" s="168" t="s">
        <v>57</v>
      </c>
      <c r="GV29" s="168" t="s">
        <v>58</v>
      </c>
      <c r="GW29" s="168" t="s">
        <v>59</v>
      </c>
      <c r="GX29" s="168" t="s">
        <v>60</v>
      </c>
      <c r="GY29" s="168" t="s">
        <v>61</v>
      </c>
      <c r="GZ29" s="168" t="s">
        <v>62</v>
      </c>
      <c r="HA29" s="168" t="s">
        <v>63</v>
      </c>
      <c r="HB29" s="175"/>
    </row>
    <row r="30" spans="1:210" s="25" customFormat="1" ht="15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4">
        <f>+SUM(GP30:HA30)</f>
        <v>65715.200000000012</v>
      </c>
    </row>
    <row r="31" spans="1:210" x14ac:dyDescent="0.2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>
        <f>+SUM(GP31:HA31)</f>
        <v>46918.400000000009</v>
      </c>
    </row>
    <row r="32" spans="1:210" x14ac:dyDescent="0.2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>
        <f>+SUM(GP32:HA32)</f>
        <v>18796.800000000003</v>
      </c>
    </row>
    <row r="35" spans="2:202" ht="15" x14ac:dyDescent="0.25">
      <c r="B35" s="5"/>
    </row>
    <row r="37" spans="2:202" x14ac:dyDescent="0.2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GP6:HA6"/>
    <mergeCell ref="HB6:HB7"/>
    <mergeCell ref="GP17:HA17"/>
    <mergeCell ref="HB17:HB18"/>
    <mergeCell ref="GP28:HA28"/>
    <mergeCell ref="HB28:HB29"/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50" zoomScaleNormal="50" workbookViewId="0">
      <pane xSplit="2" ySplit="3" topLeftCell="EO6" activePane="bottomRight" state="frozen"/>
      <selection pane="topRight" activeCell="C1" sqref="C1"/>
      <selection pane="bottomLeft" activeCell="A4" sqref="A4"/>
      <selection pane="bottomRight" activeCell="EV24" sqref="EV24"/>
    </sheetView>
  </sheetViews>
  <sheetFormatPr baseColWidth="10" defaultColWidth="11.42578125" defaultRowHeight="14.25" x14ac:dyDescent="0.2"/>
  <cols>
    <col min="1" max="1" width="7.7109375" style="2" customWidth="1"/>
    <col min="2" max="2" width="29.28515625" style="2" customWidth="1"/>
    <col min="3" max="10" width="11.7109375" style="2" bestFit="1" customWidth="1"/>
    <col min="11" max="12" width="12.85546875" style="2" bestFit="1" customWidth="1"/>
    <col min="13" max="14" width="12.42578125" style="2" bestFit="1" customWidth="1"/>
    <col min="15" max="15" width="13.85546875" style="2" bestFit="1" customWidth="1"/>
    <col min="16" max="17" width="12.7109375" style="2" bestFit="1" customWidth="1"/>
    <col min="18" max="19" width="12.5703125" style="2" bestFit="1" customWidth="1"/>
    <col min="20" max="20" width="12.7109375" style="2" bestFit="1" customWidth="1"/>
    <col min="21" max="22" width="12.85546875" style="2" bestFit="1" customWidth="1"/>
    <col min="23" max="24" width="12.5703125" style="2" bestFit="1" customWidth="1"/>
    <col min="25" max="25" width="12.7109375" style="2" bestFit="1" customWidth="1"/>
    <col min="26" max="26" width="12.5703125" style="2" bestFit="1" customWidth="1"/>
    <col min="27" max="27" width="12.42578125" style="2" bestFit="1" customWidth="1"/>
    <col min="28" max="28" width="13.85546875" style="2" bestFit="1" customWidth="1"/>
    <col min="29" max="29" width="12.85546875" style="2" bestFit="1" customWidth="1"/>
    <col min="30" max="30" width="13" style="2" bestFit="1" customWidth="1"/>
    <col min="31" max="31" width="12.85546875" style="2" bestFit="1" customWidth="1"/>
    <col min="32" max="32" width="12.5703125" style="2" bestFit="1" customWidth="1"/>
    <col min="33" max="33" width="12.7109375" style="2" bestFit="1" customWidth="1"/>
    <col min="34" max="34" width="12.5703125" style="2" bestFit="1" customWidth="1"/>
    <col min="35" max="35" width="12.85546875" style="2" bestFit="1" customWidth="1"/>
    <col min="36" max="37" width="12.5703125" style="2" bestFit="1" customWidth="1"/>
    <col min="38" max="38" width="12.7109375" style="2" bestFit="1" customWidth="1"/>
    <col min="39" max="40" width="12.85546875" style="2" bestFit="1" customWidth="1"/>
    <col min="41" max="41" width="14.42578125" style="2" bestFit="1" customWidth="1"/>
    <col min="42" max="42" width="13.140625" style="2" bestFit="1" customWidth="1"/>
    <col min="43" max="43" width="12.5703125" style="2" bestFit="1" customWidth="1"/>
    <col min="44" max="44" width="12.85546875" style="2" bestFit="1" customWidth="1"/>
    <col min="45" max="45" width="11.7109375" style="2" bestFit="1" customWidth="1"/>
    <col min="46" max="54" width="11.42578125" style="2"/>
    <col min="55" max="80" width="12.7109375" style="2" customWidth="1"/>
    <col min="81" max="92" width="11.42578125" style="2"/>
    <col min="93" max="93" width="12.28515625" style="2" customWidth="1"/>
    <col min="94" max="105" width="11.42578125" style="2"/>
    <col min="106" max="106" width="12.28515625" style="2" customWidth="1"/>
    <col min="107" max="115" width="11.42578125" style="2"/>
    <col min="116" max="116" width="12.28515625" style="2" customWidth="1"/>
    <col min="117" max="117" width="13.85546875" style="2" customWidth="1"/>
    <col min="118" max="118" width="11.42578125" style="2"/>
    <col min="119" max="119" width="12.42578125" style="2" customWidth="1"/>
    <col min="120" max="125" width="11.42578125" style="2"/>
    <col min="126" max="126" width="15" style="2" customWidth="1"/>
    <col min="127" max="127" width="13.140625" style="2" customWidth="1"/>
    <col min="128" max="128" width="13.7109375" style="2" customWidth="1"/>
    <col min="129" max="129" width="14.140625" style="2" customWidth="1"/>
    <col min="130" max="130" width="13.7109375" style="2" customWidth="1"/>
    <col min="131" max="131" width="11.42578125" style="2"/>
    <col min="132" max="132" width="12.42578125" style="2" customWidth="1"/>
    <col min="133" max="134" width="11.42578125" style="2"/>
    <col min="135" max="136" width="13.28515625" style="2" customWidth="1"/>
    <col min="137" max="139" width="13.28515625" style="2" bestFit="1" customWidth="1"/>
    <col min="140" max="140" width="12.140625" style="2" bestFit="1" customWidth="1"/>
    <col min="141" max="141" width="14.140625" style="2" bestFit="1" customWidth="1"/>
    <col min="142" max="142" width="13.28515625" style="2" bestFit="1" customWidth="1"/>
    <col min="143" max="144" width="11.42578125" style="2"/>
    <col min="145" max="145" width="14.7109375" style="2" customWidth="1"/>
    <col min="146" max="146" width="16" style="2" customWidth="1"/>
    <col min="147" max="147" width="11.42578125" style="2"/>
    <col min="148" max="149" width="13.28515625" style="2" customWidth="1"/>
    <col min="150" max="152" width="13.28515625" style="2" bestFit="1" customWidth="1"/>
    <col min="153" max="153" width="12.140625" style="2" bestFit="1" customWidth="1"/>
    <col min="154" max="154" width="14.140625" style="2" bestFit="1" customWidth="1"/>
    <col min="155" max="155" width="13.28515625" style="2" bestFit="1" customWidth="1"/>
    <col min="156" max="157" width="11.42578125" style="2"/>
    <col min="158" max="158" width="14.7109375" style="2" customWidth="1"/>
    <col min="159" max="16384" width="11.42578125" style="2"/>
  </cols>
  <sheetData>
    <row r="1" spans="1:158" ht="15" x14ac:dyDescent="0.25">
      <c r="A1" s="179" t="s">
        <v>0</v>
      </c>
      <c r="B1" s="179"/>
      <c r="CY1" s="2" t="s">
        <v>84</v>
      </c>
    </row>
    <row r="2" spans="1:158" ht="30" customHeight="1" x14ac:dyDescent="0.2">
      <c r="A2" s="180" t="s">
        <v>85</v>
      </c>
      <c r="B2" s="181"/>
    </row>
    <row r="3" spans="1:158" x14ac:dyDescent="0.2">
      <c r="A3" s="39" t="s">
        <v>86</v>
      </c>
    </row>
    <row r="5" spans="1:158" ht="15" x14ac:dyDescent="0.25">
      <c r="B5" s="5" t="s">
        <v>38</v>
      </c>
    </row>
    <row r="6" spans="1:158" ht="15" customHeight="1" x14ac:dyDescent="0.25">
      <c r="B6" s="182" t="s">
        <v>39</v>
      </c>
      <c r="C6" s="176">
        <v>2014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4" t="s">
        <v>41</v>
      </c>
      <c r="P6" s="176">
        <v>2015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4" t="s">
        <v>42</v>
      </c>
      <c r="AC6" s="176">
        <v>2016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4" t="s">
        <v>43</v>
      </c>
      <c r="AP6" s="176">
        <v>2017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44</v>
      </c>
      <c r="BC6" s="176">
        <v>2018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45</v>
      </c>
      <c r="BP6" s="176">
        <v>2019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4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4" t="s">
        <v>48</v>
      </c>
      <c r="DC6" s="176">
        <v>2022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4" t="s">
        <v>49</v>
      </c>
      <c r="DP6" s="176">
        <v>2023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4" t="s">
        <v>50</v>
      </c>
      <c r="EC6" s="176">
        <v>2024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4" t="s">
        <v>51</v>
      </c>
      <c r="EP6" s="176">
        <v>2025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4" t="s">
        <v>176</v>
      </c>
    </row>
    <row r="7" spans="1:158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168" t="s">
        <v>52</v>
      </c>
      <c r="EQ7" s="168" t="s">
        <v>53</v>
      </c>
      <c r="ER7" s="168" t="s">
        <v>54</v>
      </c>
      <c r="ES7" s="168" t="s">
        <v>55</v>
      </c>
      <c r="ET7" s="168" t="s">
        <v>56</v>
      </c>
      <c r="EU7" s="168" t="s">
        <v>57</v>
      </c>
      <c r="EV7" s="168" t="s">
        <v>58</v>
      </c>
      <c r="EW7" s="168" t="s">
        <v>59</v>
      </c>
      <c r="EX7" s="168" t="s">
        <v>60</v>
      </c>
      <c r="EY7" s="168" t="s">
        <v>61</v>
      </c>
      <c r="EZ7" s="168" t="s">
        <v>62</v>
      </c>
      <c r="FA7" s="168" t="s">
        <v>63</v>
      </c>
      <c r="FB7" s="175"/>
    </row>
    <row r="8" spans="1:158" ht="15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/>
      <c r="ER8" s="79"/>
      <c r="ES8" s="47"/>
      <c r="ET8" s="47"/>
      <c r="EU8" s="47"/>
      <c r="EV8" s="47"/>
      <c r="EW8" s="47"/>
      <c r="EX8" s="47"/>
      <c r="EY8" s="47"/>
      <c r="EZ8" s="47"/>
      <c r="FA8" s="47"/>
      <c r="FB8" s="78">
        <f>+SUM(EP8:FA8)</f>
        <v>80708</v>
      </c>
    </row>
    <row r="9" spans="1:158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/>
      <c r="ER9" s="81"/>
      <c r="ES9" s="49"/>
      <c r="ET9" s="49"/>
      <c r="EU9" s="49"/>
      <c r="EV9" s="49"/>
      <c r="EW9" s="47"/>
      <c r="EX9" s="47"/>
      <c r="EY9" s="49"/>
      <c r="EZ9" s="49"/>
      <c r="FA9" s="49"/>
      <c r="FB9" s="78">
        <f t="shared" ref="FB9:FB16" si="13">+SUM(EP9:FA9)</f>
        <v>49948</v>
      </c>
    </row>
    <row r="10" spans="1:158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/>
      <c r="ER10" s="83"/>
      <c r="ES10" s="50"/>
      <c r="ET10" s="50"/>
      <c r="EU10" s="50"/>
      <c r="EV10" s="50"/>
      <c r="EW10" s="47"/>
      <c r="EX10" s="47"/>
      <c r="EY10" s="50"/>
      <c r="EZ10" s="50"/>
      <c r="FA10" s="50"/>
      <c r="FB10" s="78">
        <f t="shared" si="13"/>
        <v>30760</v>
      </c>
    </row>
    <row r="11" spans="1:158" ht="15" x14ac:dyDescent="0.25">
      <c r="B11" s="46" t="s">
        <v>88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/>
      <c r="ER11" s="79"/>
      <c r="ES11" s="47"/>
      <c r="ET11" s="47"/>
      <c r="EU11" s="47"/>
      <c r="EV11" s="47"/>
      <c r="EW11" s="47"/>
      <c r="EX11" s="47"/>
      <c r="EY11" s="47"/>
      <c r="EZ11" s="47"/>
      <c r="FA11" s="47"/>
      <c r="FB11" s="78">
        <f t="shared" si="13"/>
        <v>155276</v>
      </c>
    </row>
    <row r="12" spans="1:158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/>
      <c r="ER12" s="81"/>
      <c r="ES12" s="49"/>
      <c r="ET12" s="49"/>
      <c r="EU12" s="49"/>
      <c r="EV12" s="49"/>
      <c r="EW12" s="47"/>
      <c r="EX12" s="47"/>
      <c r="EY12" s="49"/>
      <c r="EZ12" s="49"/>
      <c r="FA12" s="49"/>
      <c r="FB12" s="78">
        <f t="shared" si="13"/>
        <v>118160</v>
      </c>
    </row>
    <row r="13" spans="1:158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/>
      <c r="ER13" s="83"/>
      <c r="ES13" s="50"/>
      <c r="ET13" s="50"/>
      <c r="EU13" s="50"/>
      <c r="EV13" s="50"/>
      <c r="EW13" s="47"/>
      <c r="EX13" s="47"/>
      <c r="EY13" s="50"/>
      <c r="EZ13" s="50"/>
      <c r="FA13" s="50"/>
      <c r="FB13" s="78">
        <f t="shared" si="13"/>
        <v>37116</v>
      </c>
    </row>
    <row r="14" spans="1:158" ht="15" x14ac:dyDescent="0.25">
      <c r="B14" s="51" t="s">
        <v>70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/>
      <c r="ER14" s="86"/>
      <c r="ES14" s="84"/>
      <c r="ET14" s="84"/>
      <c r="EU14" s="84"/>
      <c r="EV14" s="84"/>
      <c r="EW14" s="84"/>
      <c r="EX14" s="84"/>
      <c r="EY14" s="84"/>
      <c r="EZ14" s="84"/>
      <c r="FA14" s="84"/>
      <c r="FB14" s="85">
        <f t="shared" si="13"/>
        <v>235984</v>
      </c>
    </row>
    <row r="15" spans="1:158" x14ac:dyDescent="0.2">
      <c r="B15" s="48" t="s">
        <v>65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/>
      <c r="ER15" s="88"/>
      <c r="ES15" s="87"/>
      <c r="ET15" s="87"/>
      <c r="EU15" s="87"/>
      <c r="EV15" s="87"/>
      <c r="EW15" s="87"/>
      <c r="EX15" s="87"/>
      <c r="EY15" s="87"/>
      <c r="EZ15" s="87"/>
      <c r="FA15" s="87"/>
      <c r="FB15" s="53">
        <f t="shared" si="13"/>
        <v>168108</v>
      </c>
    </row>
    <row r="16" spans="1:158" x14ac:dyDescent="0.2">
      <c r="B16" s="48" t="s">
        <v>66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/>
      <c r="ER16" s="88"/>
      <c r="ES16" s="87"/>
      <c r="ET16" s="87"/>
      <c r="EU16" s="87"/>
      <c r="EV16" s="87"/>
      <c r="EW16" s="87"/>
      <c r="EX16" s="87"/>
      <c r="EY16" s="87"/>
      <c r="EZ16" s="87"/>
      <c r="FA16" s="87"/>
      <c r="FB16" s="53">
        <f t="shared" si="13"/>
        <v>67876</v>
      </c>
    </row>
    <row r="19" spans="2:158" ht="15" x14ac:dyDescent="0.25">
      <c r="B19" s="5" t="s">
        <v>71</v>
      </c>
    </row>
    <row r="20" spans="2:158" ht="15" customHeight="1" x14ac:dyDescent="0.25">
      <c r="B20" s="182" t="s">
        <v>39</v>
      </c>
      <c r="C20" s="176">
        <v>2014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8"/>
      <c r="O20" s="174" t="s">
        <v>41</v>
      </c>
      <c r="P20" s="176">
        <v>2015</v>
      </c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8"/>
      <c r="AB20" s="174" t="s">
        <v>42</v>
      </c>
      <c r="AC20" s="176">
        <v>2016</v>
      </c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8"/>
      <c r="AO20" s="174" t="s">
        <v>43</v>
      </c>
      <c r="AP20" s="176">
        <v>2017</v>
      </c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8"/>
      <c r="BB20" s="174" t="s">
        <v>44</v>
      </c>
      <c r="BC20" s="176">
        <v>2018</v>
      </c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8"/>
      <c r="BO20" s="174" t="s">
        <v>45</v>
      </c>
      <c r="BP20" s="176">
        <v>2019</v>
      </c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8"/>
      <c r="CB20" s="174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4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4" t="s">
        <v>48</v>
      </c>
      <c r="DC20" s="176">
        <v>2022</v>
      </c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8"/>
      <c r="DO20" s="174" t="s">
        <v>49</v>
      </c>
      <c r="DP20" s="176">
        <v>2023</v>
      </c>
      <c r="DQ20" s="177"/>
      <c r="DR20" s="177"/>
      <c r="DS20" s="177"/>
      <c r="DT20" s="177"/>
      <c r="DU20" s="177"/>
      <c r="DV20" s="177"/>
      <c r="DW20" s="177"/>
      <c r="DX20" s="177"/>
      <c r="DY20" s="177"/>
      <c r="DZ20" s="177"/>
      <c r="EA20" s="178"/>
      <c r="EB20" s="174" t="s">
        <v>50</v>
      </c>
      <c r="EC20" s="176">
        <v>2024</v>
      </c>
      <c r="ED20" s="177"/>
      <c r="EE20" s="177"/>
      <c r="EF20" s="177"/>
      <c r="EG20" s="177"/>
      <c r="EH20" s="177"/>
      <c r="EI20" s="177"/>
      <c r="EJ20" s="177"/>
      <c r="EK20" s="177"/>
      <c r="EL20" s="177"/>
      <c r="EM20" s="177"/>
      <c r="EN20" s="178"/>
      <c r="EO20" s="174" t="s">
        <v>51</v>
      </c>
      <c r="EP20" s="176">
        <v>2025</v>
      </c>
      <c r="EQ20" s="177"/>
      <c r="ER20" s="177"/>
      <c r="ES20" s="177"/>
      <c r="ET20" s="177"/>
      <c r="EU20" s="177"/>
      <c r="EV20" s="177"/>
      <c r="EW20" s="177"/>
      <c r="EX20" s="177"/>
      <c r="EY20" s="177"/>
      <c r="EZ20" s="177"/>
      <c r="FA20" s="178"/>
      <c r="FB20" s="174" t="s">
        <v>176</v>
      </c>
    </row>
    <row r="21" spans="2:158" ht="15" x14ac:dyDescent="0.25">
      <c r="B21" s="183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5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5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5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5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5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5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5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5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5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5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5"/>
      <c r="EP21" s="168" t="s">
        <v>52</v>
      </c>
      <c r="EQ21" s="168" t="s">
        <v>53</v>
      </c>
      <c r="ER21" s="168" t="s">
        <v>54</v>
      </c>
      <c r="ES21" s="168" t="s">
        <v>55</v>
      </c>
      <c r="ET21" s="168" t="s">
        <v>56</v>
      </c>
      <c r="EU21" s="168" t="s">
        <v>57</v>
      </c>
      <c r="EV21" s="168" t="s">
        <v>58</v>
      </c>
      <c r="EW21" s="168" t="s">
        <v>59</v>
      </c>
      <c r="EX21" s="168" t="s">
        <v>60</v>
      </c>
      <c r="EY21" s="168" t="s">
        <v>61</v>
      </c>
      <c r="EZ21" s="168" t="s">
        <v>62</v>
      </c>
      <c r="FA21" s="168" t="s">
        <v>63</v>
      </c>
      <c r="FB21" s="175"/>
    </row>
    <row r="22" spans="2:158" ht="15" x14ac:dyDescent="0.25">
      <c r="B22" s="46" t="s">
        <v>87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/>
      <c r="ER22" s="79"/>
      <c r="ES22" s="47"/>
      <c r="ET22" s="47"/>
      <c r="EU22" s="47"/>
      <c r="EV22" s="47"/>
      <c r="EW22" s="47"/>
      <c r="EX22" s="47"/>
      <c r="EY22" s="47"/>
      <c r="EZ22" s="47"/>
      <c r="FA22" s="47"/>
      <c r="FB22" s="78">
        <f>+SUM(EP22:FA22)</f>
        <v>191246</v>
      </c>
    </row>
    <row r="23" spans="2:158" x14ac:dyDescent="0.2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/>
      <c r="ER23" s="81"/>
      <c r="ES23" s="49"/>
      <c r="ET23" s="49"/>
      <c r="EU23" s="49"/>
      <c r="EV23" s="49"/>
      <c r="EW23" s="47"/>
      <c r="EX23" s="47"/>
      <c r="EY23" s="49"/>
      <c r="EZ23" s="49"/>
      <c r="FA23" s="49"/>
      <c r="FB23" s="78">
        <f t="shared" ref="FB23:FB30" si="52">+SUM(EP23:FA23)</f>
        <v>49948</v>
      </c>
    </row>
    <row r="24" spans="2:158" x14ac:dyDescent="0.2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/>
      <c r="ER24" s="83"/>
      <c r="ES24" s="50"/>
      <c r="ET24" s="50"/>
      <c r="EU24" s="50"/>
      <c r="EV24" s="50"/>
      <c r="EW24" s="47"/>
      <c r="EX24" s="47"/>
      <c r="EY24" s="50"/>
      <c r="EZ24" s="50"/>
      <c r="FA24" s="50"/>
      <c r="FB24" s="78">
        <f t="shared" si="52"/>
        <v>141298</v>
      </c>
    </row>
    <row r="25" spans="2:158" ht="15" x14ac:dyDescent="0.25">
      <c r="B25" s="46" t="s">
        <v>88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/>
      <c r="ER25" s="79"/>
      <c r="ES25" s="47"/>
      <c r="ET25" s="47"/>
      <c r="EU25" s="47"/>
      <c r="EV25" s="47"/>
      <c r="EW25" s="47"/>
      <c r="EX25" s="47"/>
      <c r="EY25" s="47"/>
      <c r="EZ25" s="47"/>
      <c r="FA25" s="47"/>
      <c r="FB25" s="78">
        <f t="shared" si="52"/>
        <v>222222</v>
      </c>
    </row>
    <row r="26" spans="2:158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/>
      <c r="ER26" s="81"/>
      <c r="ES26" s="49"/>
      <c r="ET26" s="49"/>
      <c r="EU26" s="49"/>
      <c r="EV26" s="49"/>
      <c r="EW26" s="47"/>
      <c r="EX26" s="47"/>
      <c r="EY26" s="49"/>
      <c r="EZ26" s="49"/>
      <c r="FA26" s="49"/>
      <c r="FB26" s="78">
        <f t="shared" si="52"/>
        <v>118160</v>
      </c>
    </row>
    <row r="27" spans="2:158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/>
      <c r="ER27" s="83"/>
      <c r="ES27" s="50"/>
      <c r="ET27" s="50"/>
      <c r="EU27" s="50"/>
      <c r="EV27" s="50"/>
      <c r="EW27" s="47"/>
      <c r="EX27" s="47"/>
      <c r="EY27" s="50"/>
      <c r="EZ27" s="50"/>
      <c r="FA27" s="50"/>
      <c r="FB27" s="78">
        <f t="shared" si="52"/>
        <v>104062</v>
      </c>
    </row>
    <row r="28" spans="2:158" ht="15" x14ac:dyDescent="0.25">
      <c r="B28" s="51" t="s">
        <v>70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/>
      <c r="ER28" s="86"/>
      <c r="ES28" s="84"/>
      <c r="ET28" s="84"/>
      <c r="EU28" s="84"/>
      <c r="EV28" s="84"/>
      <c r="EW28" s="84"/>
      <c r="EX28" s="84"/>
      <c r="EY28" s="84"/>
      <c r="EZ28" s="84"/>
      <c r="FA28" s="84"/>
      <c r="FB28" s="85">
        <f t="shared" si="52"/>
        <v>413468</v>
      </c>
    </row>
    <row r="29" spans="2:158" x14ac:dyDescent="0.2">
      <c r="B29" s="48" t="s">
        <v>65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/>
      <c r="ER29" s="88"/>
      <c r="ES29" s="87"/>
      <c r="ET29" s="87"/>
      <c r="EU29" s="87"/>
      <c r="EV29" s="87"/>
      <c r="EW29" s="87"/>
      <c r="EX29" s="87"/>
      <c r="EY29" s="87"/>
      <c r="EZ29" s="87"/>
      <c r="FA29" s="87"/>
      <c r="FB29" s="53">
        <f t="shared" si="52"/>
        <v>168108</v>
      </c>
    </row>
    <row r="30" spans="2:158" x14ac:dyDescent="0.2">
      <c r="B30" s="48" t="s">
        <v>66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/>
      <c r="ER30" s="88"/>
      <c r="ES30" s="87"/>
      <c r="ET30" s="87"/>
      <c r="EU30" s="87"/>
      <c r="EV30" s="87"/>
      <c r="EW30" s="87"/>
      <c r="EX30" s="87"/>
      <c r="EY30" s="87"/>
      <c r="EZ30" s="87"/>
      <c r="FA30" s="87"/>
      <c r="FB30" s="53">
        <f t="shared" si="52"/>
        <v>245360</v>
      </c>
    </row>
    <row r="34" spans="2:158" ht="15" customHeight="1" x14ac:dyDescent="0.25">
      <c r="B34" s="12" t="s">
        <v>73</v>
      </c>
      <c r="C34" s="176">
        <v>2014</v>
      </c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8"/>
      <c r="O34" s="174" t="s">
        <v>41</v>
      </c>
      <c r="P34" s="176">
        <v>2015</v>
      </c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8"/>
      <c r="AB34" s="174" t="s">
        <v>42</v>
      </c>
      <c r="AC34" s="176">
        <v>2016</v>
      </c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8"/>
      <c r="AO34" s="174" t="s">
        <v>43</v>
      </c>
      <c r="AP34" s="176">
        <v>2017</v>
      </c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8"/>
      <c r="BB34" s="174" t="s">
        <v>44</v>
      </c>
      <c r="BC34" s="176">
        <v>2018</v>
      </c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8"/>
      <c r="BO34" s="174" t="s">
        <v>45</v>
      </c>
      <c r="BP34" s="176">
        <v>2019</v>
      </c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8"/>
      <c r="CB34" s="174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4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4" t="s">
        <v>48</v>
      </c>
      <c r="DC34" s="176">
        <v>2022</v>
      </c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8"/>
      <c r="DO34" s="174" t="s">
        <v>49</v>
      </c>
      <c r="DP34" s="176">
        <v>2023</v>
      </c>
      <c r="DQ34" s="177"/>
      <c r="DR34" s="177"/>
      <c r="DS34" s="177"/>
      <c r="DT34" s="177"/>
      <c r="DU34" s="177"/>
      <c r="DV34" s="177"/>
      <c r="DW34" s="177"/>
      <c r="DX34" s="177"/>
      <c r="DY34" s="177"/>
      <c r="DZ34" s="177"/>
      <c r="EA34" s="178"/>
      <c r="EB34" s="174" t="s">
        <v>50</v>
      </c>
      <c r="EC34" s="176">
        <v>2024</v>
      </c>
      <c r="ED34" s="177"/>
      <c r="EE34" s="177"/>
      <c r="EF34" s="177"/>
      <c r="EG34" s="177"/>
      <c r="EH34" s="177"/>
      <c r="EI34" s="177"/>
      <c r="EJ34" s="177"/>
      <c r="EK34" s="177"/>
      <c r="EL34" s="177"/>
      <c r="EM34" s="177"/>
      <c r="EN34" s="178"/>
      <c r="EO34" s="174" t="s">
        <v>51</v>
      </c>
      <c r="EP34" s="176">
        <v>2025</v>
      </c>
      <c r="EQ34" s="177"/>
      <c r="ER34" s="177"/>
      <c r="ES34" s="177"/>
      <c r="ET34" s="177"/>
      <c r="EU34" s="177"/>
      <c r="EV34" s="177"/>
      <c r="EW34" s="177"/>
      <c r="EX34" s="177"/>
      <c r="EY34" s="177"/>
      <c r="EZ34" s="177"/>
      <c r="FA34" s="178"/>
      <c r="FB34" s="174" t="s">
        <v>176</v>
      </c>
    </row>
    <row r="35" spans="2:158" ht="15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5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5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5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5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5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5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5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5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5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5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5"/>
      <c r="EP35" s="168" t="s">
        <v>52</v>
      </c>
      <c r="EQ35" s="168" t="s">
        <v>53</v>
      </c>
      <c r="ER35" s="168" t="s">
        <v>54</v>
      </c>
      <c r="ES35" s="168" t="s">
        <v>55</v>
      </c>
      <c r="ET35" s="168" t="s">
        <v>56</v>
      </c>
      <c r="EU35" s="168" t="s">
        <v>57</v>
      </c>
      <c r="EV35" s="168" t="s">
        <v>58</v>
      </c>
      <c r="EW35" s="168" t="s">
        <v>59</v>
      </c>
      <c r="EX35" s="168" t="s">
        <v>60</v>
      </c>
      <c r="EY35" s="168" t="s">
        <v>61</v>
      </c>
      <c r="EZ35" s="168" t="s">
        <v>62</v>
      </c>
      <c r="FA35" s="168" t="s">
        <v>63</v>
      </c>
      <c r="FB35" s="175"/>
    </row>
    <row r="36" spans="2:158" s="5" customFormat="1" ht="15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/>
      <c r="ER36" s="157"/>
      <c r="ES36" s="89"/>
      <c r="ET36" s="89"/>
      <c r="EU36" s="89"/>
      <c r="EV36" s="89"/>
      <c r="EW36" s="89"/>
      <c r="EX36" s="89"/>
      <c r="EY36" s="89"/>
      <c r="EZ36" s="89"/>
      <c r="FA36" s="89"/>
      <c r="FB36" s="85">
        <f>+SUM(EP36:FA36)</f>
        <v>1553651.7</v>
      </c>
    </row>
    <row r="37" spans="2:158" x14ac:dyDescent="0.2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/>
      <c r="ER37" s="138"/>
      <c r="ES37" s="90"/>
      <c r="ET37" s="90"/>
      <c r="EU37" s="90"/>
      <c r="EV37" s="90"/>
      <c r="EW37" s="90"/>
      <c r="EX37" s="90"/>
      <c r="EY37" s="90"/>
      <c r="EZ37" s="90"/>
      <c r="FA37" s="90"/>
      <c r="FB37" s="53">
        <f>+SUM(EP37:FA37)</f>
        <v>620161</v>
      </c>
    </row>
    <row r="38" spans="2:158" x14ac:dyDescent="0.2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/>
      <c r="ER38" s="138"/>
      <c r="ES38" s="90"/>
      <c r="ET38" s="90"/>
      <c r="EU38" s="90"/>
      <c r="EV38" s="90"/>
      <c r="EW38" s="90"/>
      <c r="EX38" s="90"/>
      <c r="EY38" s="90"/>
      <c r="EZ38" s="90"/>
      <c r="FA38" s="90"/>
      <c r="FB38" s="53">
        <f>+SUM(EP38:FA38)</f>
        <v>933490.7</v>
      </c>
    </row>
    <row r="41" spans="2:158" ht="15" x14ac:dyDescent="0.25">
      <c r="B41" s="5"/>
    </row>
    <row r="42" spans="2:158" x14ac:dyDescent="0.2">
      <c r="P42" s="22"/>
      <c r="Q42" s="22"/>
      <c r="R42" s="22"/>
      <c r="S42" s="22"/>
      <c r="T42" s="22"/>
      <c r="U42" s="22"/>
      <c r="V42" s="22"/>
      <c r="W42" s="22"/>
    </row>
    <row r="47" spans="2:158" x14ac:dyDescent="0.2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EP6:FA6"/>
    <mergeCell ref="FB6:FB7"/>
    <mergeCell ref="EP20:FA20"/>
    <mergeCell ref="FB20:FB21"/>
    <mergeCell ref="EP34:FA34"/>
    <mergeCell ref="FB34:FB35"/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zoomScale="52" zoomScaleNormal="100" workbookViewId="0">
      <pane xSplit="2" ySplit="3" topLeftCell="HC4" activePane="bottomRight" state="frozen"/>
      <selection pane="topRight" activeCell="DK48" sqref="DK48:DK50"/>
      <selection pane="bottomLeft" activeCell="DK48" sqref="DK48:DK50"/>
      <selection pane="bottomRight" activeCell="HD54" sqref="HD54:HD56"/>
    </sheetView>
  </sheetViews>
  <sheetFormatPr baseColWidth="10" defaultColWidth="11.42578125" defaultRowHeight="14.25" x14ac:dyDescent="0.2"/>
  <cols>
    <col min="1" max="1" width="7.7109375" style="2" customWidth="1"/>
    <col min="2" max="2" width="40.42578125" style="2" customWidth="1"/>
    <col min="3" max="11" width="11.5703125" style="2" customWidth="1"/>
    <col min="12" max="12" width="12.7109375" style="2" customWidth="1"/>
    <col min="13" max="13" width="12.42578125" style="2" customWidth="1"/>
    <col min="14" max="14" width="12.28515625" style="2" customWidth="1"/>
    <col min="15" max="15" width="13.42578125" style="2" customWidth="1"/>
    <col min="16" max="16" width="12.5703125" style="2" customWidth="1"/>
    <col min="17" max="17" width="12.28515625" style="2" customWidth="1"/>
    <col min="18" max="18" width="12.5703125" style="2" customWidth="1"/>
    <col min="19" max="19" width="12.42578125" style="2" customWidth="1"/>
    <col min="20" max="20" width="12.5703125" style="2" customWidth="1"/>
    <col min="21" max="21" width="12.42578125" style="2" customWidth="1"/>
    <col min="22" max="23" width="12.5703125" style="2" customWidth="1"/>
    <col min="24" max="24" width="12.28515625" style="2" customWidth="1"/>
    <col min="25" max="25" width="12.42578125" style="2" customWidth="1"/>
    <col min="26" max="26" width="12.28515625" style="2" customWidth="1"/>
    <col min="27" max="27" width="12.42578125" style="2" customWidth="1"/>
    <col min="28" max="28" width="13.140625" style="2" customWidth="1"/>
    <col min="29" max="29" width="12.5703125" style="2" customWidth="1"/>
    <col min="30" max="30" width="12.140625" style="2" customWidth="1"/>
    <col min="31" max="31" width="12.28515625" style="2" customWidth="1"/>
    <col min="32" max="32" width="12.5703125" style="2" customWidth="1"/>
    <col min="33" max="33" width="12.28515625" style="2" customWidth="1"/>
    <col min="34" max="34" width="12.140625" style="2" customWidth="1"/>
    <col min="35" max="35" width="12.42578125" style="2" customWidth="1"/>
    <col min="36" max="36" width="12.28515625" style="2" customWidth="1"/>
    <col min="37" max="37" width="12.5703125" style="2" customWidth="1"/>
    <col min="38" max="38" width="12.28515625" style="2" customWidth="1"/>
    <col min="39" max="40" width="12.42578125" style="2" customWidth="1"/>
    <col min="41" max="41" width="14.28515625" style="2" bestFit="1" customWidth="1"/>
    <col min="42" max="42" width="12.140625" style="2" customWidth="1"/>
    <col min="43" max="43" width="12.42578125" style="2" customWidth="1"/>
    <col min="44" max="44" width="12.5703125" style="2" customWidth="1"/>
    <col min="45" max="45" width="12.140625" style="2" customWidth="1"/>
    <col min="46" max="46" width="12.5703125" style="2" customWidth="1"/>
    <col min="47" max="47" width="12.42578125" style="2" customWidth="1"/>
    <col min="48" max="48" width="12.28515625" style="2" customWidth="1"/>
    <col min="49" max="49" width="12.42578125" style="2" customWidth="1"/>
    <col min="50" max="50" width="12" style="2" customWidth="1"/>
    <col min="51" max="51" width="12.42578125" style="2" customWidth="1"/>
    <col min="52" max="52" width="12.140625" style="2" customWidth="1"/>
    <col min="53" max="53" width="12.42578125" style="2" customWidth="1"/>
    <col min="54" max="54" width="14.42578125" style="2" bestFit="1" customWidth="1"/>
    <col min="55" max="55" width="12.28515625" style="2" customWidth="1"/>
    <col min="56" max="56" width="12.42578125" style="2" customWidth="1"/>
    <col min="57" max="57" width="12.28515625" style="2" customWidth="1"/>
    <col min="58" max="58" width="12.42578125" style="2" customWidth="1"/>
    <col min="59" max="62" width="12.28515625" style="2" customWidth="1"/>
    <col min="63" max="63" width="12.42578125" style="2" customWidth="1"/>
    <col min="64" max="65" width="12.5703125" style="2" customWidth="1"/>
    <col min="66" max="66" width="12.42578125" style="2" customWidth="1"/>
    <col min="67" max="67" width="14.5703125" style="2" bestFit="1" customWidth="1"/>
    <col min="68" max="70" width="12.28515625" style="2" customWidth="1"/>
    <col min="71" max="71" width="12.42578125" style="2" customWidth="1"/>
    <col min="72" max="72" width="12.140625" style="2" customWidth="1"/>
    <col min="73" max="74" width="12.42578125" style="2" customWidth="1"/>
    <col min="75" max="75" width="12.7109375" style="2" customWidth="1"/>
    <col min="76" max="76" width="12.5703125" style="2" customWidth="1"/>
    <col min="77" max="77" width="12.28515625" style="2" customWidth="1"/>
    <col min="78" max="78" width="12.5703125" style="2" customWidth="1"/>
    <col min="79" max="79" width="12.42578125" style="2" customWidth="1"/>
    <col min="80" max="80" width="14.28515625" style="2" bestFit="1" customWidth="1"/>
    <col min="81" max="82" width="12.42578125" style="2" customWidth="1"/>
    <col min="83" max="83" width="12.28515625" style="2" customWidth="1"/>
    <col min="84" max="85" width="12.42578125" style="2" customWidth="1"/>
    <col min="86" max="89" width="12.5703125" style="2" customWidth="1"/>
    <col min="90" max="91" width="12.42578125" style="2" customWidth="1"/>
    <col min="92" max="92" width="12.28515625" style="2" customWidth="1"/>
    <col min="93" max="93" width="14.85546875" style="2" bestFit="1" customWidth="1"/>
    <col min="94" max="94" width="12.5703125" style="2" customWidth="1"/>
    <col min="95" max="96" width="12.28515625" style="2" customWidth="1"/>
    <col min="97" max="99" width="12.85546875" style="2" customWidth="1"/>
    <col min="100" max="101" width="13.28515625" style="2" customWidth="1"/>
    <col min="102" max="105" width="11.5703125" style="2" customWidth="1"/>
    <col min="106" max="106" width="15.5703125" style="2" bestFit="1" customWidth="1"/>
    <col min="107" max="107" width="12.85546875" style="2" customWidth="1"/>
    <col min="108" max="108" width="13.5703125" style="2" bestFit="1" customWidth="1"/>
    <col min="109" max="109" width="13.7109375" style="2" bestFit="1" customWidth="1"/>
    <col min="110" max="110" width="11.7109375" style="2" bestFit="1" customWidth="1"/>
    <col min="111" max="118" width="11.5703125" style="2" bestFit="1" customWidth="1"/>
    <col min="119" max="119" width="12.42578125" style="2" bestFit="1" customWidth="1"/>
    <col min="120" max="131" width="12.7109375" style="2" customWidth="1"/>
    <col min="132" max="132" width="20.5703125" style="2" customWidth="1"/>
    <col min="133" max="133" width="21.42578125" style="2" customWidth="1"/>
    <col min="134" max="145" width="12.7109375" style="2" customWidth="1"/>
    <col min="146" max="146" width="15.42578125" style="2" customWidth="1"/>
    <col min="147" max="147" width="14.85546875" style="2" customWidth="1"/>
    <col min="148" max="148" width="13.7109375" style="2" customWidth="1"/>
    <col min="149" max="150" width="11.42578125" style="2"/>
    <col min="151" max="151" width="14.42578125" style="2" customWidth="1"/>
    <col min="152" max="152" width="13.5703125" style="2" customWidth="1"/>
    <col min="153" max="153" width="13.7109375" style="2" customWidth="1"/>
    <col min="154" max="154" width="14.5703125" style="2" customWidth="1"/>
    <col min="155" max="155" width="15" style="2" customWidth="1"/>
    <col min="156" max="156" width="14.7109375" style="2" customWidth="1"/>
    <col min="157" max="157" width="14.5703125" style="2" customWidth="1"/>
    <col min="158" max="158" width="15.28515625" style="2" customWidth="1"/>
    <col min="159" max="159" width="13.28515625" style="2" customWidth="1"/>
    <col min="160" max="160" width="13.5703125" style="2" customWidth="1"/>
    <col min="161" max="167" width="11.42578125" style="2"/>
    <col min="168" max="168" width="13.85546875" style="2" customWidth="1"/>
    <col min="169" max="169" width="11.42578125" style="2"/>
    <col min="170" max="170" width="14.28515625" style="2" customWidth="1"/>
    <col min="171" max="171" width="16" style="2" bestFit="1" customWidth="1"/>
    <col min="172" max="172" width="15.140625" style="2" customWidth="1"/>
    <col min="173" max="174" width="14.42578125" style="2" customWidth="1"/>
    <col min="175" max="176" width="14.140625" style="2" customWidth="1"/>
    <col min="177" max="177" width="13.85546875" style="2" customWidth="1"/>
    <col min="178" max="179" width="14.140625" style="2" customWidth="1"/>
    <col min="180" max="180" width="14.28515625" style="2" customWidth="1"/>
    <col min="181" max="181" width="16" style="2" customWidth="1"/>
    <col min="182" max="182" width="14.7109375" style="2" customWidth="1"/>
    <col min="183" max="183" width="16" style="2" customWidth="1"/>
    <col min="184" max="184" width="17.5703125" style="2" customWidth="1"/>
    <col min="185" max="185" width="14" style="2" customWidth="1"/>
    <col min="186" max="186" width="15.85546875" style="2" customWidth="1"/>
    <col min="187" max="187" width="14.42578125" style="2" customWidth="1"/>
    <col min="188" max="188" width="11.42578125" style="2"/>
    <col min="189" max="189" width="11.85546875" style="2" customWidth="1"/>
    <col min="190" max="191" width="11.42578125" style="2"/>
    <col min="192" max="192" width="12.140625" style="2" customWidth="1"/>
    <col min="193" max="193" width="14.42578125" style="2" customWidth="1"/>
    <col min="194" max="195" width="15.42578125" style="2" customWidth="1"/>
    <col min="196" max="196" width="12.7109375" style="2" customWidth="1"/>
    <col min="197" max="197" width="13.5703125" style="2" bestFit="1" customWidth="1"/>
    <col min="198" max="198" width="11.42578125" style="2"/>
    <col min="199" max="199" width="14" style="2" bestFit="1" customWidth="1"/>
    <col min="200" max="200" width="14.28515625" style="2" bestFit="1" customWidth="1"/>
    <col min="201" max="204" width="14.7109375" style="2" bestFit="1" customWidth="1"/>
    <col min="205" max="205" width="16.140625" style="2" bestFit="1" customWidth="1"/>
    <col min="206" max="207" width="16.28515625" style="2" bestFit="1" customWidth="1"/>
    <col min="208" max="208" width="14.28515625" style="2" customWidth="1"/>
    <col min="209" max="209" width="11.42578125" style="2"/>
    <col min="210" max="210" width="20.5703125" style="2" customWidth="1"/>
    <col min="211" max="211" width="11.42578125" style="2"/>
    <col min="212" max="212" width="14" style="2" bestFit="1" customWidth="1"/>
    <col min="213" max="213" width="14.28515625" style="2" bestFit="1" customWidth="1"/>
    <col min="214" max="217" width="14.7109375" style="2" bestFit="1" customWidth="1"/>
    <col min="218" max="218" width="16.140625" style="2" bestFit="1" customWidth="1"/>
    <col min="219" max="220" width="16.28515625" style="2" bestFit="1" customWidth="1"/>
    <col min="221" max="221" width="14.28515625" style="2" customWidth="1"/>
    <col min="222" max="222" width="11.42578125" style="2"/>
    <col min="223" max="223" width="20.5703125" style="2" customWidth="1"/>
    <col min="224" max="16384" width="11.42578125" style="2"/>
  </cols>
  <sheetData>
    <row r="1" spans="1:223" ht="15" x14ac:dyDescent="0.25">
      <c r="A1" s="179" t="s">
        <v>0</v>
      </c>
      <c r="B1" s="179"/>
    </row>
    <row r="2" spans="1:223" ht="30" customHeight="1" x14ac:dyDescent="0.2">
      <c r="A2" s="180" t="s">
        <v>89</v>
      </c>
      <c r="B2" s="181"/>
    </row>
    <row r="3" spans="1:223" x14ac:dyDescent="0.2">
      <c r="A3" s="39" t="s">
        <v>90</v>
      </c>
    </row>
    <row r="4" spans="1:223" x14ac:dyDescent="0.2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 ht="15" x14ac:dyDescent="0.25">
      <c r="B5" s="5" t="s">
        <v>38</v>
      </c>
    </row>
    <row r="6" spans="1:223" ht="15" customHeight="1" x14ac:dyDescent="0.25">
      <c r="B6" s="182" t="s">
        <v>39</v>
      </c>
      <c r="C6" s="176">
        <v>2009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4" t="s">
        <v>91</v>
      </c>
      <c r="P6" s="176">
        <v>2010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4" t="s">
        <v>80</v>
      </c>
      <c r="AC6" s="176">
        <v>2011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4" t="s">
        <v>81</v>
      </c>
      <c r="AP6" s="176">
        <v>2012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82</v>
      </c>
      <c r="BC6" s="176">
        <v>2013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40</v>
      </c>
      <c r="BP6" s="176">
        <v>2014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41</v>
      </c>
      <c r="CC6" s="176">
        <v>2015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42</v>
      </c>
      <c r="CP6" s="176">
        <v>2016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4" t="s">
        <v>43</v>
      </c>
      <c r="DC6" s="176">
        <v>2017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4" t="s">
        <v>44</v>
      </c>
      <c r="DP6" s="176">
        <v>2018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4" t="s">
        <v>45</v>
      </c>
      <c r="EC6" s="176">
        <v>2019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4" t="s">
        <v>46</v>
      </c>
      <c r="EP6" s="171">
        <v>2020</v>
      </c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3"/>
      <c r="FB6" s="174" t="s">
        <v>47</v>
      </c>
      <c r="FC6" s="171">
        <v>2021</v>
      </c>
      <c r="FD6" s="172"/>
      <c r="FE6" s="172"/>
      <c r="FF6" s="172"/>
      <c r="FG6" s="172"/>
      <c r="FH6" s="172"/>
      <c r="FI6" s="172"/>
      <c r="FJ6" s="172"/>
      <c r="FK6" s="172"/>
      <c r="FL6" s="172"/>
      <c r="FM6" s="172"/>
      <c r="FN6" s="173"/>
      <c r="FO6" s="174" t="s">
        <v>48</v>
      </c>
      <c r="FP6" s="171">
        <v>2022</v>
      </c>
      <c r="FQ6" s="172"/>
      <c r="FR6" s="172"/>
      <c r="FS6" s="172"/>
      <c r="FT6" s="172"/>
      <c r="FU6" s="172"/>
      <c r="FV6" s="172"/>
      <c r="FW6" s="172"/>
      <c r="FX6" s="172"/>
      <c r="FY6" s="172"/>
      <c r="FZ6" s="172"/>
      <c r="GA6" s="173"/>
      <c r="GB6" s="174" t="s">
        <v>49</v>
      </c>
      <c r="GC6" s="171">
        <v>2023</v>
      </c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3"/>
      <c r="GO6" s="174" t="s">
        <v>50</v>
      </c>
      <c r="GP6" s="171">
        <v>2024</v>
      </c>
      <c r="GQ6" s="172"/>
      <c r="GR6" s="172"/>
      <c r="GS6" s="172"/>
      <c r="GT6" s="172"/>
      <c r="GU6" s="172"/>
      <c r="GV6" s="172"/>
      <c r="GW6" s="172"/>
      <c r="GX6" s="172"/>
      <c r="GY6" s="172"/>
      <c r="GZ6" s="172"/>
      <c r="HA6" s="173"/>
      <c r="HB6" s="174" t="s">
        <v>51</v>
      </c>
      <c r="HC6" s="171">
        <v>2025</v>
      </c>
      <c r="HD6" s="172"/>
      <c r="HE6" s="172"/>
      <c r="HF6" s="172"/>
      <c r="HG6" s="172"/>
      <c r="HH6" s="172"/>
      <c r="HI6" s="172"/>
      <c r="HJ6" s="172"/>
      <c r="HK6" s="172"/>
      <c r="HL6" s="172"/>
      <c r="HM6" s="172"/>
      <c r="HN6" s="173"/>
      <c r="HO6" s="174" t="s">
        <v>176</v>
      </c>
    </row>
    <row r="7" spans="1:223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5"/>
      <c r="HC7" s="168" t="s">
        <v>52</v>
      </c>
      <c r="HD7" s="168" t="s">
        <v>53</v>
      </c>
      <c r="HE7" s="168" t="s">
        <v>54</v>
      </c>
      <c r="HF7" s="168" t="s">
        <v>55</v>
      </c>
      <c r="HG7" s="168" t="s">
        <v>56</v>
      </c>
      <c r="HH7" s="168" t="s">
        <v>57</v>
      </c>
      <c r="HI7" s="168" t="s">
        <v>58</v>
      </c>
      <c r="HJ7" s="168" t="s">
        <v>59</v>
      </c>
      <c r="HK7" s="168" t="s">
        <v>60</v>
      </c>
      <c r="HL7" s="168" t="s">
        <v>61</v>
      </c>
      <c r="HM7" s="168" t="s">
        <v>62</v>
      </c>
      <c r="HN7" s="168" t="s">
        <v>63</v>
      </c>
      <c r="HO7" s="175"/>
    </row>
    <row r="8" spans="1:223" ht="15" x14ac:dyDescent="0.25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/>
      <c r="HE8" s="147"/>
      <c r="HF8" s="92"/>
      <c r="HG8" s="92"/>
      <c r="HH8" s="92"/>
      <c r="HI8" s="92"/>
      <c r="HJ8" s="92"/>
      <c r="HK8" s="92"/>
      <c r="HL8" s="92"/>
      <c r="HM8" s="92"/>
      <c r="HN8" s="92"/>
      <c r="HO8" s="93">
        <f>+SUM(HC8:HN8)</f>
        <v>405381</v>
      </c>
    </row>
    <row r="9" spans="1:223" ht="15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266834</v>
      </c>
      <c r="HD9" s="92"/>
      <c r="HE9" s="92"/>
      <c r="HF9" s="73"/>
      <c r="HG9" s="73"/>
      <c r="HH9" s="73"/>
      <c r="HI9" s="73"/>
      <c r="HJ9" s="73"/>
      <c r="HK9" s="73"/>
      <c r="HL9" s="73"/>
      <c r="HM9" s="73"/>
      <c r="HN9" s="73"/>
      <c r="HO9" s="93"/>
    </row>
    <row r="10" spans="1:223" ht="15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138547</v>
      </c>
      <c r="HD10" s="92"/>
      <c r="HE10" s="92"/>
      <c r="HF10" s="73"/>
      <c r="HG10" s="73"/>
      <c r="HH10" s="73"/>
      <c r="HI10" s="73"/>
      <c r="HJ10" s="73"/>
      <c r="HK10" s="73"/>
      <c r="HL10" s="73"/>
      <c r="HM10" s="73"/>
      <c r="HN10" s="73"/>
      <c r="HO10" s="93"/>
    </row>
    <row r="11" spans="1:223" ht="15" x14ac:dyDescent="0.25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/>
      <c r="HE11" s="147"/>
      <c r="HF11" s="92"/>
      <c r="HG11" s="92"/>
      <c r="HH11" s="92"/>
      <c r="HI11" s="92"/>
      <c r="HJ11" s="92"/>
      <c r="HK11" s="92"/>
      <c r="HL11" s="92"/>
      <c r="HM11" s="92"/>
      <c r="HN11" s="92"/>
      <c r="HO11" s="93">
        <f>+SUM(HC11:HN11)</f>
        <v>209862</v>
      </c>
    </row>
    <row r="12" spans="1:223" ht="15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117317</v>
      </c>
      <c r="HD12" s="92"/>
      <c r="HE12" s="92"/>
      <c r="HF12" s="73"/>
      <c r="HG12" s="73"/>
      <c r="HH12" s="73"/>
      <c r="HI12" s="73"/>
      <c r="HJ12" s="73"/>
      <c r="HK12" s="73"/>
      <c r="HL12" s="73"/>
      <c r="HM12" s="73"/>
      <c r="HN12" s="73"/>
      <c r="HO12" s="93"/>
    </row>
    <row r="13" spans="1:223" ht="15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92545</v>
      </c>
      <c r="HD13" s="92"/>
      <c r="HE13" s="92"/>
      <c r="HF13" s="73"/>
      <c r="HG13" s="73"/>
      <c r="HH13" s="73"/>
      <c r="HI13" s="73"/>
      <c r="HJ13" s="73"/>
      <c r="HK13" s="73"/>
      <c r="HL13" s="73"/>
      <c r="HM13" s="73"/>
      <c r="HN13" s="73"/>
      <c r="HO13" s="93"/>
    </row>
    <row r="14" spans="1:223" ht="15" x14ac:dyDescent="0.25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105722</v>
      </c>
      <c r="HD14" s="147"/>
      <c r="HE14" s="147"/>
      <c r="HF14" s="92"/>
      <c r="HG14" s="92"/>
      <c r="HH14" s="92"/>
      <c r="HI14" s="92"/>
      <c r="HJ14" s="92"/>
      <c r="HK14" s="92"/>
      <c r="HL14" s="92"/>
      <c r="HM14" s="92"/>
      <c r="HN14" s="92"/>
      <c r="HO14" s="93">
        <f>+SUM(HC14:HN14)</f>
        <v>105722</v>
      </c>
    </row>
    <row r="15" spans="1:223" ht="15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54518</v>
      </c>
      <c r="HD15" s="92"/>
      <c r="HE15" s="92"/>
      <c r="HF15" s="73"/>
      <c r="HG15" s="73"/>
      <c r="HH15" s="73"/>
      <c r="HI15" s="73"/>
      <c r="HJ15" s="73"/>
      <c r="HK15" s="73"/>
      <c r="HL15" s="73"/>
      <c r="HM15" s="92"/>
      <c r="HN15" s="73"/>
      <c r="HO15" s="93"/>
    </row>
    <row r="16" spans="1:223" ht="15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51204</v>
      </c>
      <c r="HD16" s="92"/>
      <c r="HE16" s="92"/>
      <c r="HF16" s="73"/>
      <c r="HG16" s="73"/>
      <c r="HH16" s="73"/>
      <c r="HI16" s="73"/>
      <c r="HJ16" s="73"/>
      <c r="HK16" s="73"/>
      <c r="HL16" s="73"/>
      <c r="HM16" s="73"/>
      <c r="HN16" s="73"/>
      <c r="HO16" s="93"/>
    </row>
    <row r="17" spans="2:223" ht="15" x14ac:dyDescent="0.25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91252</v>
      </c>
      <c r="HD17" s="147"/>
      <c r="HE17" s="147"/>
      <c r="HF17" s="92"/>
      <c r="HG17" s="92"/>
      <c r="HH17" s="92"/>
      <c r="HI17" s="92"/>
      <c r="HJ17" s="92"/>
      <c r="HK17" s="92"/>
      <c r="HL17" s="92"/>
      <c r="HM17" s="92"/>
      <c r="HN17" s="92"/>
      <c r="HO17" s="93">
        <f>+SUM(HC17:HN17)</f>
        <v>91252</v>
      </c>
    </row>
    <row r="18" spans="2:223" ht="15" x14ac:dyDescent="0.2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39938</v>
      </c>
      <c r="HD18" s="92"/>
      <c r="HE18" s="92"/>
      <c r="HF18" s="73"/>
      <c r="HG18" s="73"/>
      <c r="HH18" s="73"/>
      <c r="HI18" s="73"/>
      <c r="HJ18" s="73"/>
      <c r="HK18" s="73"/>
      <c r="HL18" s="73"/>
      <c r="HM18" s="73"/>
      <c r="HN18" s="73"/>
      <c r="HO18" s="93"/>
    </row>
    <row r="19" spans="2:223" ht="15" x14ac:dyDescent="0.2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51314</v>
      </c>
      <c r="HD19" s="92"/>
      <c r="HE19" s="92"/>
      <c r="HF19" s="73"/>
      <c r="HG19" s="73"/>
      <c r="HH19" s="73"/>
      <c r="HI19" s="73"/>
      <c r="HJ19" s="73"/>
      <c r="HK19" s="73"/>
      <c r="HL19" s="73"/>
      <c r="HM19" s="73"/>
      <c r="HN19" s="73"/>
      <c r="HO19" s="93"/>
    </row>
    <row r="20" spans="2:223" ht="15" x14ac:dyDescent="0.25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212150</v>
      </c>
      <c r="HD20" s="147"/>
      <c r="HE20" s="147"/>
      <c r="HF20" s="92"/>
      <c r="HG20" s="92"/>
      <c r="HH20" s="92"/>
      <c r="HI20" s="92"/>
      <c r="HJ20" s="92"/>
      <c r="HK20" s="92"/>
      <c r="HL20" s="92"/>
      <c r="HM20" s="92"/>
      <c r="HN20" s="92"/>
      <c r="HO20" s="93">
        <f>+SUM(HC20:HN20)</f>
        <v>212150</v>
      </c>
    </row>
    <row r="21" spans="2:223" ht="15" x14ac:dyDescent="0.2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152872</v>
      </c>
      <c r="HD21" s="92"/>
      <c r="HE21" s="92"/>
      <c r="HF21" s="73"/>
      <c r="HG21" s="73"/>
      <c r="HH21" s="73"/>
      <c r="HI21" s="73"/>
      <c r="HJ21" s="73"/>
      <c r="HK21" s="73"/>
      <c r="HL21" s="73"/>
      <c r="HM21" s="73"/>
      <c r="HN21" s="73"/>
      <c r="HO21" s="93"/>
    </row>
    <row r="22" spans="2:223" ht="15" x14ac:dyDescent="0.2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59278</v>
      </c>
      <c r="HD22" s="92"/>
      <c r="HE22" s="92"/>
      <c r="HF22" s="73"/>
      <c r="HG22" s="73"/>
      <c r="HH22" s="73"/>
      <c r="HI22" s="73"/>
      <c r="HJ22" s="73"/>
      <c r="HK22" s="73"/>
      <c r="HL22" s="73"/>
      <c r="HM22" s="73"/>
      <c r="HN22" s="73"/>
      <c r="HO22" s="93"/>
    </row>
    <row r="23" spans="2:223" ht="15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1024367</v>
      </c>
      <c r="HD23" s="147"/>
      <c r="HE23" s="147"/>
      <c r="HF23" s="96"/>
      <c r="HG23" s="96"/>
      <c r="HH23" s="96"/>
      <c r="HI23" s="96"/>
      <c r="HJ23" s="96"/>
      <c r="HK23" s="96"/>
      <c r="HL23" s="96"/>
      <c r="HM23" s="96"/>
      <c r="HN23" s="96"/>
      <c r="HO23" s="96">
        <f>+SUM(HC23:HN23)</f>
        <v>1024367</v>
      </c>
    </row>
    <row r="24" spans="2:223" ht="15" x14ac:dyDescent="0.25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631479</v>
      </c>
      <c r="HD24" s="92"/>
      <c r="HE24" s="92"/>
      <c r="HF24" s="93"/>
      <c r="HG24" s="93"/>
      <c r="HH24" s="93"/>
      <c r="HI24" s="93"/>
      <c r="HJ24" s="93"/>
      <c r="HK24" s="93"/>
      <c r="HL24" s="93"/>
      <c r="HM24" s="93"/>
      <c r="HN24" s="93"/>
      <c r="HO24" s="93">
        <f>+SUM(HC24:HN24)</f>
        <v>631479</v>
      </c>
    </row>
    <row r="25" spans="2:223" ht="15" x14ac:dyDescent="0.25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392888</v>
      </c>
      <c r="HD25" s="92"/>
      <c r="HE25" s="92"/>
      <c r="HF25" s="93"/>
      <c r="HG25" s="93"/>
      <c r="HH25" s="93"/>
      <c r="HI25" s="93"/>
      <c r="HJ25" s="93"/>
      <c r="HK25" s="93"/>
      <c r="HL25" s="93"/>
      <c r="HM25" s="93"/>
      <c r="HN25" s="93"/>
      <c r="HO25" s="93">
        <f>+SUM(HC25:HN25)</f>
        <v>392888</v>
      </c>
    </row>
    <row r="27" spans="2:223" x14ac:dyDescent="0.2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 ht="15" x14ac:dyDescent="0.25">
      <c r="B28" s="5" t="s">
        <v>71</v>
      </c>
      <c r="CP28" s="2">
        <v>249994</v>
      </c>
    </row>
    <row r="29" spans="2:223" ht="15" customHeight="1" x14ac:dyDescent="0.25">
      <c r="B29" s="182" t="s">
        <v>39</v>
      </c>
      <c r="C29" s="176">
        <v>2009</v>
      </c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8"/>
      <c r="O29" s="174" t="s">
        <v>91</v>
      </c>
      <c r="P29" s="176">
        <v>2010</v>
      </c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8"/>
      <c r="AB29" s="174" t="s">
        <v>80</v>
      </c>
      <c r="AC29" s="176">
        <v>2011</v>
      </c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8"/>
      <c r="AO29" s="174" t="s">
        <v>81</v>
      </c>
      <c r="AP29" s="176">
        <v>2012</v>
      </c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8"/>
      <c r="BB29" s="174" t="s">
        <v>82</v>
      </c>
      <c r="BC29" s="176">
        <v>2013</v>
      </c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8"/>
      <c r="BO29" s="174" t="s">
        <v>40</v>
      </c>
      <c r="BP29" s="176">
        <v>2014</v>
      </c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8"/>
      <c r="CB29" s="174" t="s">
        <v>41</v>
      </c>
      <c r="CC29" s="176">
        <v>2015</v>
      </c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8"/>
      <c r="CO29" s="174" t="s">
        <v>42</v>
      </c>
      <c r="CP29" s="176">
        <v>2016</v>
      </c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8"/>
      <c r="DB29" s="174" t="s">
        <v>43</v>
      </c>
      <c r="DC29" s="176">
        <v>2017</v>
      </c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8"/>
      <c r="DO29" s="174" t="s">
        <v>44</v>
      </c>
      <c r="DP29" s="176">
        <v>2018</v>
      </c>
      <c r="DQ29" s="177"/>
      <c r="DR29" s="177"/>
      <c r="DS29" s="177"/>
      <c r="DT29" s="177"/>
      <c r="DU29" s="177"/>
      <c r="DV29" s="177"/>
      <c r="DW29" s="177"/>
      <c r="DX29" s="177"/>
      <c r="DY29" s="177"/>
      <c r="DZ29" s="177"/>
      <c r="EA29" s="178"/>
      <c r="EB29" s="174" t="s">
        <v>45</v>
      </c>
      <c r="EC29" s="176">
        <v>2019</v>
      </c>
      <c r="ED29" s="177"/>
      <c r="EE29" s="177"/>
      <c r="EF29" s="177"/>
      <c r="EG29" s="177"/>
      <c r="EH29" s="177"/>
      <c r="EI29" s="177"/>
      <c r="EJ29" s="177"/>
      <c r="EK29" s="177"/>
      <c r="EL29" s="177"/>
      <c r="EM29" s="177"/>
      <c r="EN29" s="178"/>
      <c r="EO29" s="174" t="s">
        <v>46</v>
      </c>
      <c r="EP29" s="171">
        <v>2020</v>
      </c>
      <c r="EQ29" s="172"/>
      <c r="ER29" s="172"/>
      <c r="ES29" s="172"/>
      <c r="ET29" s="172"/>
      <c r="EU29" s="172"/>
      <c r="EV29" s="172"/>
      <c r="EW29" s="172"/>
      <c r="EX29" s="172"/>
      <c r="EY29" s="172"/>
      <c r="EZ29" s="172"/>
      <c r="FA29" s="173"/>
      <c r="FB29" s="174" t="s">
        <v>47</v>
      </c>
      <c r="FC29" s="171">
        <v>2021</v>
      </c>
      <c r="FD29" s="172"/>
      <c r="FE29" s="172"/>
      <c r="FF29" s="172"/>
      <c r="FG29" s="172"/>
      <c r="FH29" s="172"/>
      <c r="FI29" s="172"/>
      <c r="FJ29" s="172"/>
      <c r="FK29" s="172"/>
      <c r="FL29" s="172"/>
      <c r="FM29" s="172"/>
      <c r="FN29" s="173"/>
      <c r="FO29" s="174" t="s">
        <v>48</v>
      </c>
      <c r="FP29" s="171">
        <v>2022</v>
      </c>
      <c r="FQ29" s="172"/>
      <c r="FR29" s="172"/>
      <c r="FS29" s="172"/>
      <c r="FT29" s="172"/>
      <c r="FU29" s="172"/>
      <c r="FV29" s="172"/>
      <c r="FW29" s="172"/>
      <c r="FX29" s="172"/>
      <c r="FY29" s="172"/>
      <c r="FZ29" s="172"/>
      <c r="GA29" s="173"/>
      <c r="GB29" s="174" t="s">
        <v>49</v>
      </c>
      <c r="GC29" s="171">
        <v>2023</v>
      </c>
      <c r="GD29" s="172"/>
      <c r="GE29" s="172"/>
      <c r="GF29" s="172"/>
      <c r="GG29" s="172"/>
      <c r="GH29" s="172"/>
      <c r="GI29" s="172"/>
      <c r="GJ29" s="172"/>
      <c r="GK29" s="172"/>
      <c r="GL29" s="172"/>
      <c r="GM29" s="172"/>
      <c r="GN29" s="173"/>
      <c r="GO29" s="174" t="s">
        <v>50</v>
      </c>
      <c r="GP29" s="171">
        <v>2024</v>
      </c>
      <c r="GQ29" s="172"/>
      <c r="GR29" s="172"/>
      <c r="GS29" s="172"/>
      <c r="GT29" s="172"/>
      <c r="GU29" s="172"/>
      <c r="GV29" s="172"/>
      <c r="GW29" s="172"/>
      <c r="GX29" s="172"/>
      <c r="GY29" s="172"/>
      <c r="GZ29" s="172"/>
      <c r="HA29" s="173"/>
      <c r="HB29" s="174" t="s">
        <v>51</v>
      </c>
      <c r="HC29" s="171">
        <v>2025</v>
      </c>
      <c r="HD29" s="172"/>
      <c r="HE29" s="172"/>
      <c r="HF29" s="172"/>
      <c r="HG29" s="172"/>
      <c r="HH29" s="172"/>
      <c r="HI29" s="172"/>
      <c r="HJ29" s="172"/>
      <c r="HK29" s="172"/>
      <c r="HL29" s="172"/>
      <c r="HM29" s="172"/>
      <c r="HN29" s="173"/>
      <c r="HO29" s="174" t="s">
        <v>176</v>
      </c>
    </row>
    <row r="30" spans="2:223" ht="15" x14ac:dyDescent="0.25">
      <c r="B30" s="183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5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5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5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5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5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5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5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5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5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5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5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5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5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5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5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5"/>
      <c r="HC30" s="168" t="s">
        <v>52</v>
      </c>
      <c r="HD30" s="168" t="s">
        <v>53</v>
      </c>
      <c r="HE30" s="168" t="s">
        <v>54</v>
      </c>
      <c r="HF30" s="168" t="s">
        <v>55</v>
      </c>
      <c r="HG30" s="168" t="s">
        <v>56</v>
      </c>
      <c r="HH30" s="168" t="s">
        <v>57</v>
      </c>
      <c r="HI30" s="168" t="s">
        <v>58</v>
      </c>
      <c r="HJ30" s="168" t="s">
        <v>59</v>
      </c>
      <c r="HK30" s="168" t="s">
        <v>60</v>
      </c>
      <c r="HL30" s="168" t="s">
        <v>61</v>
      </c>
      <c r="HM30" s="168" t="s">
        <v>62</v>
      </c>
      <c r="HN30" s="168" t="s">
        <v>63</v>
      </c>
      <c r="HO30" s="175"/>
    </row>
    <row r="31" spans="2:223" ht="15" x14ac:dyDescent="0.25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818149</v>
      </c>
      <c r="HD31" s="147"/>
      <c r="HE31" s="147"/>
      <c r="HF31" s="92"/>
      <c r="HG31" s="92"/>
      <c r="HH31" s="92"/>
      <c r="HI31" s="92"/>
      <c r="HJ31" s="92"/>
      <c r="HK31" s="92"/>
      <c r="HL31" s="92"/>
      <c r="HM31" s="92"/>
      <c r="HN31" s="92"/>
      <c r="HO31" s="93">
        <f>+SUM(HC31:HN31)</f>
        <v>818149</v>
      </c>
    </row>
    <row r="32" spans="2:223" ht="15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266834</v>
      </c>
      <c r="HD32" s="92"/>
      <c r="HE32" s="92"/>
      <c r="HF32" s="73"/>
      <c r="HG32" s="73"/>
      <c r="HH32" s="73"/>
      <c r="HI32" s="73"/>
      <c r="HJ32" s="73"/>
      <c r="HK32" s="73"/>
      <c r="HL32" s="73"/>
      <c r="HM32" s="73"/>
      <c r="HN32" s="73"/>
      <c r="HO32" s="93"/>
    </row>
    <row r="33" spans="2:223" ht="15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551315</v>
      </c>
      <c r="HD33" s="92"/>
      <c r="HE33" s="92"/>
      <c r="HF33" s="73"/>
      <c r="HG33" s="73"/>
      <c r="HH33" s="73"/>
      <c r="HI33" s="73"/>
      <c r="HJ33" s="73"/>
      <c r="HK33" s="73"/>
      <c r="HL33" s="73"/>
      <c r="HM33" s="73"/>
      <c r="HN33" s="73"/>
      <c r="HO33" s="93"/>
    </row>
    <row r="34" spans="2:223" ht="15" x14ac:dyDescent="0.25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491212</v>
      </c>
      <c r="HD34" s="147"/>
      <c r="HE34" s="147"/>
      <c r="HF34" s="92"/>
      <c r="HG34" s="92"/>
      <c r="HH34" s="92"/>
      <c r="HI34" s="92"/>
      <c r="HJ34" s="92"/>
      <c r="HK34" s="92"/>
      <c r="HL34" s="92"/>
      <c r="HM34" s="92"/>
      <c r="HN34" s="92"/>
      <c r="HO34" s="93">
        <f>+SUM(HC34:HN34)</f>
        <v>491212</v>
      </c>
    </row>
    <row r="35" spans="2:223" ht="15" x14ac:dyDescent="0.2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117317</v>
      </c>
      <c r="HD35" s="92"/>
      <c r="HE35" s="92"/>
      <c r="HF35" s="73"/>
      <c r="HG35" s="73"/>
      <c r="HH35" s="73"/>
      <c r="HI35" s="73"/>
      <c r="HJ35" s="73"/>
      <c r="HK35" s="73"/>
      <c r="HL35" s="73"/>
      <c r="HM35" s="73"/>
      <c r="HN35" s="73"/>
      <c r="HO35" s="93"/>
    </row>
    <row r="36" spans="2:223" ht="15" x14ac:dyDescent="0.2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373895</v>
      </c>
      <c r="HD36" s="92"/>
      <c r="HE36" s="92"/>
      <c r="HF36" s="73"/>
      <c r="HG36" s="73"/>
      <c r="HH36" s="73"/>
      <c r="HI36" s="73"/>
      <c r="HJ36" s="73"/>
      <c r="HK36" s="73"/>
      <c r="HL36" s="73"/>
      <c r="HM36" s="73"/>
      <c r="HN36" s="73"/>
      <c r="HO36" s="93"/>
    </row>
    <row r="37" spans="2:223" ht="15" x14ac:dyDescent="0.25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264134</v>
      </c>
      <c r="HD37" s="147"/>
      <c r="HE37" s="147"/>
      <c r="HF37" s="92"/>
      <c r="HG37" s="92"/>
      <c r="HH37" s="92"/>
      <c r="HI37" s="92"/>
      <c r="HJ37" s="92"/>
      <c r="HK37" s="92"/>
      <c r="HL37" s="92"/>
      <c r="HM37" s="92"/>
      <c r="HN37" s="92"/>
      <c r="HO37" s="93">
        <f>+SUM(HC37:HN37)</f>
        <v>264134</v>
      </c>
    </row>
    <row r="38" spans="2:223" ht="15" x14ac:dyDescent="0.2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54518</v>
      </c>
      <c r="HD38" s="92"/>
      <c r="HE38" s="92"/>
      <c r="HF38" s="73"/>
      <c r="HG38" s="73"/>
      <c r="HH38" s="73"/>
      <c r="HI38" s="73"/>
      <c r="HJ38" s="73"/>
      <c r="HK38" s="73"/>
      <c r="HL38" s="73"/>
      <c r="HM38" s="73"/>
      <c r="HN38" s="73"/>
      <c r="HO38" s="93"/>
    </row>
    <row r="39" spans="2:223" ht="15" x14ac:dyDescent="0.2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209616</v>
      </c>
      <c r="HD39" s="92"/>
      <c r="HE39" s="92"/>
      <c r="HF39" s="73"/>
      <c r="HG39" s="73"/>
      <c r="HH39" s="73"/>
      <c r="HI39" s="73"/>
      <c r="HJ39" s="73"/>
      <c r="HK39" s="73"/>
      <c r="HL39" s="73"/>
      <c r="HM39" s="73"/>
      <c r="HN39" s="73"/>
      <c r="HO39" s="93"/>
    </row>
    <row r="40" spans="2:223" ht="15" x14ac:dyDescent="0.25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260472</v>
      </c>
      <c r="HD40" s="147"/>
      <c r="HE40" s="147"/>
      <c r="HF40" s="92"/>
      <c r="HG40" s="92"/>
      <c r="HH40" s="92"/>
      <c r="HI40" s="92"/>
      <c r="HJ40" s="92"/>
      <c r="HK40" s="92"/>
      <c r="HL40" s="92"/>
      <c r="HM40" s="92"/>
      <c r="HN40" s="92"/>
      <c r="HO40" s="93">
        <f>+SUM(HC40:HN40)</f>
        <v>260472</v>
      </c>
    </row>
    <row r="41" spans="2:223" ht="15" x14ac:dyDescent="0.2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39938</v>
      </c>
      <c r="HD41" s="92"/>
      <c r="HE41" s="92"/>
      <c r="HF41" s="73"/>
      <c r="HG41" s="73"/>
      <c r="HH41" s="73"/>
      <c r="HI41" s="73"/>
      <c r="HJ41" s="73"/>
      <c r="HK41" s="73"/>
      <c r="HL41" s="73"/>
      <c r="HM41" s="73"/>
      <c r="HN41" s="73"/>
      <c r="HO41" s="93"/>
    </row>
    <row r="42" spans="2:223" ht="15" x14ac:dyDescent="0.2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220534</v>
      </c>
      <c r="HD42" s="92"/>
      <c r="HE42" s="92"/>
      <c r="HF42" s="73"/>
      <c r="HG42" s="73"/>
      <c r="HH42" s="73"/>
      <c r="HI42" s="73"/>
      <c r="HJ42" s="73"/>
      <c r="HK42" s="73"/>
      <c r="HL42" s="73"/>
      <c r="HM42" s="73"/>
      <c r="HN42" s="73"/>
      <c r="HO42" s="93"/>
    </row>
    <row r="43" spans="2:223" ht="15" x14ac:dyDescent="0.25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369896</v>
      </c>
      <c r="HD43" s="147"/>
      <c r="HE43" s="147"/>
      <c r="HF43" s="92"/>
      <c r="HG43" s="92"/>
      <c r="HH43" s="92"/>
      <c r="HI43" s="92"/>
      <c r="HJ43" s="92"/>
      <c r="HK43" s="92"/>
      <c r="HL43" s="92"/>
      <c r="HM43" s="92"/>
      <c r="HN43" s="92"/>
      <c r="HO43" s="93">
        <f>+SUM(HC43:HN43)</f>
        <v>369896</v>
      </c>
    </row>
    <row r="44" spans="2:223" ht="15" x14ac:dyDescent="0.2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152872</v>
      </c>
      <c r="HD44" s="92"/>
      <c r="HE44" s="92"/>
      <c r="HF44" s="73"/>
      <c r="HG44" s="73"/>
      <c r="HH44" s="73"/>
      <c r="HI44" s="73"/>
      <c r="HJ44" s="73"/>
      <c r="HK44" s="73"/>
      <c r="HL44" s="73"/>
      <c r="HM44" s="73"/>
      <c r="HN44" s="73"/>
      <c r="HO44" s="93"/>
    </row>
    <row r="45" spans="2:223" ht="15" x14ac:dyDescent="0.2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217024</v>
      </c>
      <c r="HD45" s="92"/>
      <c r="HE45" s="92"/>
      <c r="HF45" s="73"/>
      <c r="HG45" s="73"/>
      <c r="HH45" s="73"/>
      <c r="HI45" s="73"/>
      <c r="HJ45" s="73"/>
      <c r="HK45" s="73"/>
      <c r="HL45" s="73"/>
      <c r="HM45" s="73"/>
      <c r="HN45" s="73"/>
      <c r="HO45" s="93"/>
    </row>
    <row r="46" spans="2:223" ht="15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2203863</v>
      </c>
      <c r="HD46" s="147"/>
      <c r="HE46" s="147"/>
      <c r="HF46" s="96"/>
      <c r="HG46" s="96"/>
      <c r="HH46" s="96"/>
      <c r="HI46" s="96"/>
      <c r="HJ46" s="96"/>
      <c r="HK46" s="96"/>
      <c r="HL46" s="96"/>
      <c r="HM46" s="96"/>
      <c r="HN46" s="96"/>
      <c r="HO46" s="96">
        <f>+SUM(HC46:HN46)</f>
        <v>2203863</v>
      </c>
    </row>
    <row r="47" spans="2:223" ht="15" x14ac:dyDescent="0.25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631479</v>
      </c>
      <c r="HD47" s="92"/>
      <c r="HE47" s="92"/>
      <c r="HF47" s="93"/>
      <c r="HG47" s="93"/>
      <c r="HH47" s="93"/>
      <c r="HI47" s="93"/>
      <c r="HJ47" s="93"/>
      <c r="HK47" s="93"/>
      <c r="HL47" s="93"/>
      <c r="HM47" s="93"/>
      <c r="HN47" s="93"/>
      <c r="HO47" s="93">
        <f>+SUM(HC47:HN47)</f>
        <v>631479</v>
      </c>
    </row>
    <row r="48" spans="2:223" ht="15" x14ac:dyDescent="0.25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1572384</v>
      </c>
      <c r="HD48" s="92"/>
      <c r="HE48" s="92"/>
      <c r="HF48" s="93"/>
      <c r="HG48" s="93"/>
      <c r="HH48" s="93"/>
      <c r="HI48" s="93"/>
      <c r="HJ48" s="93"/>
      <c r="HK48" s="93"/>
      <c r="HL48" s="93"/>
      <c r="HM48" s="93"/>
      <c r="HN48" s="93"/>
      <c r="HO48" s="93">
        <f>+SUM(HC48:HN48)</f>
        <v>1572384</v>
      </c>
    </row>
    <row r="51" spans="2:223" ht="15" x14ac:dyDescent="0.25">
      <c r="B51" s="5" t="s">
        <v>72</v>
      </c>
    </row>
    <row r="52" spans="2:223" ht="15" x14ac:dyDescent="0.25">
      <c r="B52" s="12" t="s">
        <v>73</v>
      </c>
      <c r="C52" s="176">
        <v>2009</v>
      </c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8"/>
      <c r="O52" s="174" t="s">
        <v>91</v>
      </c>
      <c r="P52" s="176">
        <v>2010</v>
      </c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8"/>
      <c r="AB52" s="174" t="s">
        <v>80</v>
      </c>
      <c r="AC52" s="176">
        <v>2011</v>
      </c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8"/>
      <c r="AO52" s="174" t="s">
        <v>81</v>
      </c>
      <c r="AP52" s="176">
        <v>2012</v>
      </c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8"/>
      <c r="BB52" s="174" t="s">
        <v>82</v>
      </c>
      <c r="BC52" s="176">
        <v>2013</v>
      </c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8"/>
      <c r="BO52" s="174" t="s">
        <v>40</v>
      </c>
      <c r="BP52" s="176">
        <v>2014</v>
      </c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8"/>
      <c r="CB52" s="174" t="s">
        <v>41</v>
      </c>
      <c r="CC52" s="176">
        <v>2015</v>
      </c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8"/>
      <c r="CO52" s="174" t="s">
        <v>42</v>
      </c>
      <c r="CP52" s="176">
        <v>2016</v>
      </c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8"/>
      <c r="DB52" s="174" t="s">
        <v>43</v>
      </c>
      <c r="DC52" s="176">
        <v>2017</v>
      </c>
      <c r="DD52" s="177"/>
      <c r="DE52" s="177"/>
      <c r="DF52" s="177"/>
      <c r="DG52" s="177"/>
      <c r="DH52" s="177"/>
      <c r="DI52" s="177"/>
      <c r="DJ52" s="177"/>
      <c r="DK52" s="177"/>
      <c r="DL52" s="177"/>
      <c r="DM52" s="177"/>
      <c r="DN52" s="178"/>
      <c r="DO52" s="174" t="s">
        <v>44</v>
      </c>
      <c r="DP52" s="176">
        <v>2018</v>
      </c>
      <c r="DQ52" s="177"/>
      <c r="DR52" s="177"/>
      <c r="DS52" s="177"/>
      <c r="DT52" s="177"/>
      <c r="DU52" s="177"/>
      <c r="DV52" s="177"/>
      <c r="DW52" s="177"/>
      <c r="DX52" s="177"/>
      <c r="DY52" s="177"/>
      <c r="DZ52" s="177"/>
      <c r="EA52" s="178"/>
      <c r="EB52" s="174" t="s">
        <v>45</v>
      </c>
      <c r="EC52" s="176">
        <v>2019</v>
      </c>
      <c r="ED52" s="177"/>
      <c r="EE52" s="177"/>
      <c r="EF52" s="177"/>
      <c r="EG52" s="177"/>
      <c r="EH52" s="177"/>
      <c r="EI52" s="177"/>
      <c r="EJ52" s="177"/>
      <c r="EK52" s="177"/>
      <c r="EL52" s="177"/>
      <c r="EM52" s="177"/>
      <c r="EN52" s="178"/>
      <c r="EO52" s="174" t="s">
        <v>46</v>
      </c>
      <c r="EP52" s="171">
        <v>2020</v>
      </c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3"/>
      <c r="FB52" s="174" t="s">
        <v>47</v>
      </c>
      <c r="FC52" s="171">
        <v>2021</v>
      </c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3"/>
      <c r="FO52" s="174" t="s">
        <v>48</v>
      </c>
      <c r="FP52" s="171">
        <v>2022</v>
      </c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3"/>
      <c r="GB52" s="174" t="s">
        <v>49</v>
      </c>
      <c r="GC52" s="171">
        <v>2023</v>
      </c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3"/>
      <c r="GO52" s="174" t="s">
        <v>50</v>
      </c>
      <c r="GP52" s="171">
        <v>2024</v>
      </c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3"/>
      <c r="HB52" s="174" t="s">
        <v>51</v>
      </c>
      <c r="HC52" s="171">
        <v>2025</v>
      </c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3"/>
      <c r="HO52" s="174" t="s">
        <v>176</v>
      </c>
    </row>
    <row r="53" spans="2:223" ht="15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5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5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5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5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5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5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5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5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5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5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5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5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5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5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5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5"/>
      <c r="HC53" s="168" t="s">
        <v>52</v>
      </c>
      <c r="HD53" s="168" t="s">
        <v>53</v>
      </c>
      <c r="HE53" s="168" t="s">
        <v>54</v>
      </c>
      <c r="HF53" s="168" t="s">
        <v>55</v>
      </c>
      <c r="HG53" s="168" t="s">
        <v>56</v>
      </c>
      <c r="HH53" s="168" t="s">
        <v>57</v>
      </c>
      <c r="HI53" s="168" t="s">
        <v>58</v>
      </c>
      <c r="HJ53" s="168" t="s">
        <v>59</v>
      </c>
      <c r="HK53" s="168" t="s">
        <v>60</v>
      </c>
      <c r="HL53" s="168" t="s">
        <v>61</v>
      </c>
      <c r="HM53" s="168" t="s">
        <v>62</v>
      </c>
      <c r="HN53" s="168" t="s">
        <v>63</v>
      </c>
      <c r="HO53" s="175"/>
    </row>
    <row r="54" spans="2:223" ht="15" x14ac:dyDescent="0.2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21269715.699999999</v>
      </c>
      <c r="HD54" s="101"/>
      <c r="HE54" s="101"/>
      <c r="HF54" s="101"/>
      <c r="HG54" s="101"/>
      <c r="HH54" s="101"/>
      <c r="HI54" s="101"/>
      <c r="HJ54" s="102"/>
      <c r="HK54" s="102"/>
      <c r="HL54" s="102"/>
      <c r="HM54" s="102"/>
      <c r="HN54" s="102"/>
      <c r="HO54" s="96">
        <f>+SUM(HC54:HN54)</f>
        <v>21269715.699999999</v>
      </c>
    </row>
    <row r="55" spans="2:223" ht="15" x14ac:dyDescent="0.25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6141838.5</v>
      </c>
      <c r="HD55" s="104"/>
      <c r="HE55" s="104"/>
      <c r="HF55" s="104"/>
      <c r="HG55" s="99"/>
      <c r="HH55" s="99"/>
      <c r="HI55" s="104"/>
      <c r="HJ55" s="104"/>
      <c r="HK55" s="104"/>
      <c r="HL55" s="104"/>
      <c r="HM55" s="104"/>
      <c r="HN55" s="104"/>
      <c r="HO55" s="93">
        <f>+SUM(HC55:HN55)</f>
        <v>6141838.5</v>
      </c>
    </row>
    <row r="56" spans="2:223" ht="15" x14ac:dyDescent="0.25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15127877.199999999</v>
      </c>
      <c r="HD56" s="104"/>
      <c r="HE56" s="104"/>
      <c r="HF56" s="104"/>
      <c r="HG56" s="99"/>
      <c r="HH56" s="99"/>
      <c r="HI56" s="104"/>
      <c r="HJ56" s="104"/>
      <c r="HK56" s="104"/>
      <c r="HL56" s="104"/>
      <c r="HM56" s="104"/>
      <c r="HN56" s="104"/>
      <c r="HO56" s="93">
        <f>+SUM(HC56:HN56)</f>
        <v>15127877.199999999</v>
      </c>
    </row>
    <row r="58" spans="2:223" ht="15" x14ac:dyDescent="0.25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5" x14ac:dyDescent="0.25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5" x14ac:dyDescent="0.25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5" x14ac:dyDescent="0.25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23" ht="15" x14ac:dyDescent="0.25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</row>
    <row r="63" spans="2:223" ht="15" x14ac:dyDescent="0.25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5" x14ac:dyDescent="0.25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5" x14ac:dyDescent="0.25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5" x14ac:dyDescent="0.25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5" x14ac:dyDescent="0.25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5" x14ac:dyDescent="0.25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5" x14ac:dyDescent="0.25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5" x14ac:dyDescent="0.25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5" x14ac:dyDescent="0.25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5" x14ac:dyDescent="0.25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5" x14ac:dyDescent="0.25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5" x14ac:dyDescent="0.25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O59"/>
  <sheetViews>
    <sheetView showGridLines="0" zoomScale="60" zoomScaleNormal="60" workbookViewId="0">
      <pane xSplit="2" ySplit="3" topLeftCell="GX4" activePane="bottomRight" state="frozen"/>
      <selection pane="topRight" activeCell="EP48" sqref="EP48:FA48"/>
      <selection pane="bottomLeft" activeCell="EP48" sqref="EP48:FA48"/>
      <selection pane="bottomRight" activeCell="HE20" sqref="HE20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11" customWidth="1"/>
    <col min="41" max="41" width="11.7109375" style="11" bestFit="1" customWidth="1"/>
    <col min="42" max="53" width="11.42578125" style="11" customWidth="1"/>
    <col min="54" max="54" width="11.7109375" style="11" bestFit="1" customWidth="1"/>
    <col min="55" max="66" width="11.42578125" style="11" customWidth="1"/>
    <col min="67" max="67" width="11.7109375" style="11" bestFit="1" customWidth="1"/>
    <col min="68" max="79" width="11.42578125" style="11" customWidth="1"/>
    <col min="80" max="80" width="11.7109375" style="11" bestFit="1" customWidth="1"/>
    <col min="81" max="87" width="11.42578125" style="11" customWidth="1"/>
    <col min="88" max="88" width="12.28515625" style="11" customWidth="1"/>
    <col min="89" max="89" width="11.42578125" style="11" customWidth="1"/>
    <col min="90" max="90" width="12.28515625" style="11" customWidth="1"/>
    <col min="91" max="92" width="13" style="11" customWidth="1"/>
    <col min="93" max="93" width="12.42578125" style="11" bestFit="1" customWidth="1"/>
    <col min="94" max="99" width="13" style="11" customWidth="1"/>
    <col min="100" max="105" width="11.42578125" style="11" customWidth="1"/>
    <col min="106" max="106" width="12.7109375" style="11" customWidth="1"/>
    <col min="107" max="119" width="11.7109375" style="11" bestFit="1" customWidth="1"/>
    <col min="120" max="145" width="12.7109375" style="11" customWidth="1"/>
    <col min="146" max="157" width="11.42578125" style="11"/>
    <col min="158" max="158" width="12.7109375" style="11" customWidth="1"/>
    <col min="159" max="159" width="12" style="11" bestFit="1" customWidth="1"/>
    <col min="160" max="160" width="12.42578125" style="11" bestFit="1" customWidth="1"/>
    <col min="161" max="162" width="13" style="11" customWidth="1"/>
    <col min="163" max="163" width="12.5703125" style="11" customWidth="1"/>
    <col min="164" max="164" width="12.42578125" style="11" customWidth="1"/>
    <col min="165" max="165" width="12.28515625" style="11" customWidth="1"/>
    <col min="166" max="166" width="12.42578125" style="11" bestFit="1" customWidth="1"/>
    <col min="167" max="167" width="12.42578125" style="11" customWidth="1"/>
    <col min="168" max="168" width="12.7109375" style="11" customWidth="1"/>
    <col min="169" max="169" width="12.85546875" style="11" customWidth="1"/>
    <col min="170" max="170" width="12.28515625" style="11" customWidth="1"/>
    <col min="171" max="171" width="12.7109375" style="11" customWidth="1"/>
    <col min="172" max="173" width="14.85546875" style="11" customWidth="1"/>
    <col min="174" max="175" width="12.42578125" style="11" customWidth="1"/>
    <col min="176" max="176" width="13" style="11" customWidth="1"/>
    <col min="177" max="177" width="12.42578125" style="11" customWidth="1"/>
    <col min="178" max="178" width="13.28515625" style="11" customWidth="1"/>
    <col min="179" max="179" width="13.140625" style="11" customWidth="1"/>
    <col min="180" max="180" width="12.28515625" style="11" customWidth="1"/>
    <col min="181" max="181" width="12.140625" style="11" bestFit="1" customWidth="1"/>
    <col min="182" max="182" width="13.28515625" style="11" bestFit="1" customWidth="1"/>
    <col min="183" max="183" width="12.85546875" style="11" customWidth="1"/>
    <col min="184" max="184" width="13.5703125" style="11" customWidth="1"/>
    <col min="185" max="185" width="14" style="11" bestFit="1" customWidth="1"/>
    <col min="186" max="186" width="13" style="11" customWidth="1"/>
    <col min="187" max="187" width="12.85546875" style="11" customWidth="1"/>
    <col min="188" max="189" width="18.5703125" style="11" customWidth="1"/>
    <col min="190" max="191" width="11.42578125" style="11"/>
    <col min="192" max="192" width="16" style="11" bestFit="1" customWidth="1"/>
    <col min="193" max="193" width="12.42578125" style="11" customWidth="1"/>
    <col min="194" max="195" width="12.85546875" style="11" customWidth="1"/>
    <col min="196" max="196" width="16.28515625" style="11" bestFit="1" customWidth="1"/>
    <col min="197" max="197" width="11.42578125" style="11"/>
    <col min="198" max="198" width="14.85546875" style="11" bestFit="1" customWidth="1"/>
    <col min="199" max="199" width="16.28515625" style="11" bestFit="1" customWidth="1"/>
    <col min="200" max="201" width="15.85546875" style="11" bestFit="1" customWidth="1"/>
    <col min="202" max="204" width="16.28515625" style="11" bestFit="1" customWidth="1"/>
    <col min="205" max="205" width="17" style="11" customWidth="1"/>
    <col min="206" max="206" width="16.28515625" style="11" bestFit="1" customWidth="1"/>
    <col min="207" max="207" width="15.85546875" style="11" bestFit="1" customWidth="1"/>
    <col min="208" max="208" width="15.42578125" style="11" bestFit="1" customWidth="1"/>
    <col min="209" max="209" width="14.140625" style="11" bestFit="1" customWidth="1"/>
    <col min="210" max="210" width="17.7109375" style="11" bestFit="1" customWidth="1"/>
    <col min="211" max="211" width="14.85546875" style="11" bestFit="1" customWidth="1"/>
    <col min="212" max="212" width="16.28515625" style="11" bestFit="1" customWidth="1"/>
    <col min="213" max="214" width="15.85546875" style="11" bestFit="1" customWidth="1"/>
    <col min="215" max="217" width="16.28515625" style="11" bestFit="1" customWidth="1"/>
    <col min="218" max="218" width="17" style="11" customWidth="1"/>
    <col min="219" max="219" width="16.28515625" style="11" bestFit="1" customWidth="1"/>
    <col min="220" max="220" width="15.85546875" style="11" bestFit="1" customWidth="1"/>
    <col min="221" max="221" width="15.42578125" style="11" bestFit="1" customWidth="1"/>
    <col min="222" max="222" width="14.140625" style="11" bestFit="1" customWidth="1"/>
    <col min="223" max="223" width="17.7109375" style="11" bestFit="1" customWidth="1"/>
    <col min="224" max="16384" width="11.42578125" style="11"/>
  </cols>
  <sheetData>
    <row r="1" spans="1:223" ht="15" x14ac:dyDescent="0.25">
      <c r="A1" s="179" t="s">
        <v>0</v>
      </c>
      <c r="B1" s="179"/>
    </row>
    <row r="2" spans="1:223" ht="30" customHeight="1" x14ac:dyDescent="0.25">
      <c r="A2" s="180" t="s">
        <v>98</v>
      </c>
      <c r="B2" s="181"/>
    </row>
    <row r="3" spans="1:223" x14ac:dyDescent="0.2">
      <c r="A3" s="39" t="s">
        <v>99</v>
      </c>
    </row>
    <row r="4" spans="1:223" x14ac:dyDescent="0.2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23" ht="15" x14ac:dyDescent="0.25">
      <c r="B5" s="5" t="s">
        <v>38</v>
      </c>
    </row>
    <row r="6" spans="1:223" ht="15" x14ac:dyDescent="0.25">
      <c r="B6" s="182" t="s">
        <v>39</v>
      </c>
      <c r="C6" s="184">
        <v>2009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6"/>
      <c r="O6" s="182" t="s">
        <v>91</v>
      </c>
      <c r="P6" s="184">
        <v>2010</v>
      </c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6"/>
      <c r="AB6" s="182" t="s">
        <v>80</v>
      </c>
      <c r="AC6" s="184">
        <v>2011</v>
      </c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6"/>
      <c r="AO6" s="182" t="s">
        <v>81</v>
      </c>
      <c r="AP6" s="184">
        <v>2012</v>
      </c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6"/>
      <c r="BB6" s="182" t="s">
        <v>82</v>
      </c>
      <c r="BC6" s="184">
        <v>2013</v>
      </c>
      <c r="BD6" s="185"/>
      <c r="BE6" s="185"/>
      <c r="BF6" s="185"/>
      <c r="BG6" s="185"/>
      <c r="BH6" s="185"/>
      <c r="BI6" s="185"/>
      <c r="BJ6" s="185"/>
      <c r="BK6" s="185"/>
      <c r="BL6" s="185"/>
      <c r="BM6" s="185"/>
      <c r="BN6" s="186"/>
      <c r="BO6" s="182" t="s">
        <v>40</v>
      </c>
      <c r="BP6" s="184">
        <v>2014</v>
      </c>
      <c r="BQ6" s="185"/>
      <c r="BR6" s="185"/>
      <c r="BS6" s="185"/>
      <c r="BT6" s="185"/>
      <c r="BU6" s="185"/>
      <c r="BV6" s="185"/>
      <c r="BW6" s="185"/>
      <c r="BX6" s="185"/>
      <c r="BY6" s="185"/>
      <c r="BZ6" s="185"/>
      <c r="CA6" s="186"/>
      <c r="CB6" s="182" t="s">
        <v>41</v>
      </c>
      <c r="CC6" s="184">
        <v>2015</v>
      </c>
      <c r="CD6" s="185"/>
      <c r="CE6" s="185"/>
      <c r="CF6" s="185"/>
      <c r="CG6" s="185"/>
      <c r="CH6" s="185"/>
      <c r="CI6" s="185"/>
      <c r="CJ6" s="185"/>
      <c r="CK6" s="185"/>
      <c r="CL6" s="185"/>
      <c r="CM6" s="185"/>
      <c r="CN6" s="186"/>
      <c r="CO6" s="182" t="s">
        <v>42</v>
      </c>
      <c r="CP6" s="184">
        <v>2016</v>
      </c>
      <c r="CQ6" s="185"/>
      <c r="CR6" s="185"/>
      <c r="CS6" s="185"/>
      <c r="CT6" s="185"/>
      <c r="CU6" s="185"/>
      <c r="CV6" s="185"/>
      <c r="CW6" s="185"/>
      <c r="CX6" s="185"/>
      <c r="CY6" s="185"/>
      <c r="CZ6" s="185"/>
      <c r="DA6" s="186"/>
      <c r="DB6" s="182" t="s">
        <v>43</v>
      </c>
      <c r="DC6" s="176">
        <v>2017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4" t="s">
        <v>44</v>
      </c>
      <c r="DP6" s="176">
        <v>2018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4" t="s">
        <v>45</v>
      </c>
      <c r="EC6" s="176">
        <v>2019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4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4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4" t="s">
        <v>48</v>
      </c>
      <c r="FP6" s="176">
        <v>2022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4" t="s">
        <v>49</v>
      </c>
      <c r="GC6" s="176">
        <v>2023</v>
      </c>
      <c r="GD6" s="177"/>
      <c r="GE6" s="177"/>
      <c r="GF6" s="177"/>
      <c r="GG6" s="177"/>
      <c r="GH6" s="177"/>
      <c r="GI6" s="177"/>
      <c r="GJ6" s="177"/>
      <c r="GK6" s="177"/>
      <c r="GL6" s="177"/>
      <c r="GM6" s="177"/>
      <c r="GN6" s="178"/>
      <c r="GO6" s="174" t="s">
        <v>50</v>
      </c>
      <c r="GP6" s="176">
        <v>2024</v>
      </c>
      <c r="GQ6" s="177"/>
      <c r="GR6" s="177"/>
      <c r="GS6" s="177"/>
      <c r="GT6" s="177"/>
      <c r="GU6" s="177"/>
      <c r="GV6" s="177"/>
      <c r="GW6" s="177"/>
      <c r="GX6" s="177"/>
      <c r="GY6" s="177"/>
      <c r="GZ6" s="177"/>
      <c r="HA6" s="178"/>
      <c r="HB6" s="174" t="s">
        <v>51</v>
      </c>
      <c r="HC6" s="176">
        <v>2025</v>
      </c>
      <c r="HD6" s="177"/>
      <c r="HE6" s="177"/>
      <c r="HF6" s="177"/>
      <c r="HG6" s="177"/>
      <c r="HH6" s="177"/>
      <c r="HI6" s="177"/>
      <c r="HJ6" s="177"/>
      <c r="HK6" s="177"/>
      <c r="HL6" s="177"/>
      <c r="HM6" s="177"/>
      <c r="HN6" s="178"/>
      <c r="HO6" s="174" t="s">
        <v>176</v>
      </c>
    </row>
    <row r="7" spans="1:223" ht="15" x14ac:dyDescent="0.25">
      <c r="B7" s="183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83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83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83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83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83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83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83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8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5"/>
      <c r="HC7" s="169" t="s">
        <v>52</v>
      </c>
      <c r="HD7" s="169" t="s">
        <v>53</v>
      </c>
      <c r="HE7" s="169" t="s">
        <v>54</v>
      </c>
      <c r="HF7" s="169" t="s">
        <v>55</v>
      </c>
      <c r="HG7" s="169" t="s">
        <v>56</v>
      </c>
      <c r="HH7" s="169" t="s">
        <v>57</v>
      </c>
      <c r="HI7" s="169" t="s">
        <v>58</v>
      </c>
      <c r="HJ7" s="169" t="s">
        <v>59</v>
      </c>
      <c r="HK7" s="169" t="s">
        <v>60</v>
      </c>
      <c r="HL7" s="169" t="s">
        <v>61</v>
      </c>
      <c r="HM7" s="169" t="s">
        <v>62</v>
      </c>
      <c r="HN7" s="169" t="s">
        <v>63</v>
      </c>
      <c r="HO7" s="175"/>
    </row>
    <row r="8" spans="1:223" ht="15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>
        <f>+SUM(HC8:HN8)</f>
        <v>222737</v>
      </c>
    </row>
    <row r="9" spans="1:223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</row>
    <row r="10" spans="1:223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</row>
    <row r="11" spans="1:223" ht="15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>
        <f>+SUM(HC11:HN11)</f>
        <v>198792</v>
      </c>
    </row>
    <row r="12" spans="1:223" x14ac:dyDescent="0.2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</row>
    <row r="13" spans="1:223" x14ac:dyDescent="0.2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</row>
    <row r="14" spans="1:223" ht="15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>
        <f>+SUM(HC14:HN14)</f>
        <v>251034</v>
      </c>
    </row>
    <row r="15" spans="1:223" x14ac:dyDescent="0.2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</row>
    <row r="16" spans="1:223" x14ac:dyDescent="0.2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/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</row>
    <row r="17" spans="2:223" ht="15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>
        <f>+SUM(HC17:HN17)</f>
        <v>334450</v>
      </c>
    </row>
    <row r="18" spans="2:223" x14ac:dyDescent="0.2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</row>
    <row r="19" spans="2:223" x14ac:dyDescent="0.2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/>
      <c r="HE19" s="73"/>
      <c r="HF19" s="73"/>
      <c r="HG19" s="73"/>
      <c r="HH19" s="73"/>
      <c r="HI19" s="73"/>
      <c r="HJ19" s="73"/>
      <c r="HK19" s="73"/>
      <c r="HL19" s="73"/>
      <c r="HM19" s="73"/>
      <c r="HN19" s="73"/>
      <c r="HO19" s="73"/>
    </row>
    <row r="20" spans="2:223" ht="15" x14ac:dyDescent="0.2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803331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9927058</v>
      </c>
      <c r="GP20" s="52">
        <v>954268</v>
      </c>
      <c r="GQ20" s="52">
        <v>907354</v>
      </c>
      <c r="GR20" s="52">
        <v>861211</v>
      </c>
      <c r="GS20" s="52">
        <v>774061</v>
      </c>
      <c r="GT20" s="52">
        <v>829490</v>
      </c>
      <c r="GU20" s="52">
        <v>795180</v>
      </c>
      <c r="GV20" s="52">
        <v>919953</v>
      </c>
      <c r="GW20" s="52">
        <v>911078</v>
      </c>
      <c r="GX20" s="52">
        <v>820360</v>
      </c>
      <c r="GY20" s="52">
        <v>883448</v>
      </c>
      <c r="GZ20" s="52">
        <v>895901</v>
      </c>
      <c r="HA20" s="52">
        <v>1011697</v>
      </c>
      <c r="HB20" s="52">
        <f>+SUM(GP20:HA20)</f>
        <v>10564001</v>
      </c>
      <c r="HC20" s="52">
        <f>+HC21+HC22</f>
        <v>1007013</v>
      </c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>
        <f>+SUM(HC20:HN20)</f>
        <v>1007013</v>
      </c>
    </row>
    <row r="21" spans="2:223" x14ac:dyDescent="0.2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394736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4782220</v>
      </c>
      <c r="GP21" s="111">
        <v>501177</v>
      </c>
      <c r="GQ21" s="111">
        <v>482673</v>
      </c>
      <c r="GR21" s="111">
        <v>440158</v>
      </c>
      <c r="GS21" s="111">
        <v>354559</v>
      </c>
      <c r="GT21" s="111">
        <v>375482</v>
      </c>
      <c r="GU21" s="111">
        <v>364811</v>
      </c>
      <c r="GV21" s="111">
        <v>451010</v>
      </c>
      <c r="GW21" s="111">
        <v>437643</v>
      </c>
      <c r="GX21" s="111">
        <v>368703</v>
      </c>
      <c r="GY21" s="111">
        <v>388966</v>
      </c>
      <c r="GZ21" s="111">
        <v>379620</v>
      </c>
      <c r="HA21" s="111">
        <v>495423</v>
      </c>
      <c r="HB21" s="111">
        <f>+SUM(GP21:HA21)</f>
        <v>5040225</v>
      </c>
      <c r="HC21" s="111">
        <f>+HC9+HC12+HC15+HC18</f>
        <v>511799</v>
      </c>
      <c r="HD21" s="111"/>
      <c r="HE21" s="111"/>
      <c r="HF21" s="111"/>
      <c r="HG21" s="111"/>
      <c r="HH21" s="111"/>
      <c r="HI21" s="111"/>
      <c r="HJ21" s="111"/>
      <c r="HK21" s="111"/>
      <c r="HL21" s="111"/>
      <c r="HM21" s="111"/>
      <c r="HN21" s="111"/>
      <c r="HO21" s="111">
        <f>+SUM(HC21:HN21)</f>
        <v>511799</v>
      </c>
    </row>
    <row r="22" spans="2:223" x14ac:dyDescent="0.2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58">
        <f t="shared" si="12"/>
        <v>2588697</v>
      </c>
      <c r="DP22" s="158">
        <f>IF($B22="","",DP10+DP13+DP16+DP19)</f>
        <v>333353</v>
      </c>
      <c r="DQ22" s="158">
        <f>IF($B22="","",DQ10+DQ13+DQ16+DQ19)</f>
        <v>312162</v>
      </c>
      <c r="DR22" s="158">
        <f t="shared" ref="DR22:EA22" si="61">IF($B22="","",DR10+DR13+DR16+DR19)</f>
        <v>328406</v>
      </c>
      <c r="DS22" s="158">
        <f t="shared" si="61"/>
        <v>317942</v>
      </c>
      <c r="DT22" s="158">
        <f t="shared" si="61"/>
        <v>384609</v>
      </c>
      <c r="DU22" s="158">
        <f t="shared" si="61"/>
        <v>360802</v>
      </c>
      <c r="DV22" s="158">
        <f t="shared" si="61"/>
        <v>378333</v>
      </c>
      <c r="DW22" s="158">
        <f t="shared" si="61"/>
        <v>396736</v>
      </c>
      <c r="DX22" s="158">
        <f t="shared" si="61"/>
        <v>367084</v>
      </c>
      <c r="DY22" s="158">
        <f t="shared" si="61"/>
        <v>387894</v>
      </c>
      <c r="DZ22" s="158">
        <f t="shared" si="61"/>
        <v>388666</v>
      </c>
      <c r="EA22" s="158">
        <f t="shared" si="61"/>
        <v>405528</v>
      </c>
      <c r="EB22" s="158">
        <f t="shared" si="13"/>
        <v>4361515</v>
      </c>
      <c r="EC22" s="158">
        <f t="shared" si="57"/>
        <v>405368</v>
      </c>
      <c r="ED22" s="158">
        <f t="shared" si="57"/>
        <v>366126</v>
      </c>
      <c r="EE22" s="158">
        <f t="shared" si="57"/>
        <v>393737</v>
      </c>
      <c r="EF22" s="158">
        <f t="shared" si="57"/>
        <v>372493</v>
      </c>
      <c r="EG22" s="158">
        <f t="shared" si="57"/>
        <v>420827</v>
      </c>
      <c r="EH22" s="158">
        <f t="shared" si="57"/>
        <v>415000</v>
      </c>
      <c r="EI22" s="158">
        <f t="shared" si="57"/>
        <v>431136</v>
      </c>
      <c r="EJ22" s="158">
        <f t="shared" si="57"/>
        <v>446253</v>
      </c>
      <c r="EK22" s="158">
        <f t="shared" si="57"/>
        <v>428298</v>
      </c>
      <c r="EL22" s="158">
        <f>IF($B22="","",EL10+EL13+EL16+EL19)</f>
        <v>453626</v>
      </c>
      <c r="EM22" s="158">
        <f t="shared" si="57"/>
        <v>448958</v>
      </c>
      <c r="EN22" s="158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>
        <v>419502</v>
      </c>
      <c r="GT22" s="111">
        <v>454008</v>
      </c>
      <c r="GU22" s="111">
        <v>430369</v>
      </c>
      <c r="GV22" s="111">
        <v>468943</v>
      </c>
      <c r="GW22" s="111">
        <v>473435</v>
      </c>
      <c r="GX22" s="111">
        <v>451657</v>
      </c>
      <c r="GY22" s="111">
        <v>494482</v>
      </c>
      <c r="GZ22" s="111">
        <v>516281</v>
      </c>
      <c r="HA22" s="111">
        <v>516274</v>
      </c>
      <c r="HB22" s="111">
        <f>+SUM(GP22:HA22)</f>
        <v>5523776</v>
      </c>
      <c r="HC22" s="111">
        <f>+HC10+HC13+HC16+HC19</f>
        <v>495214</v>
      </c>
      <c r="HD22" s="111"/>
      <c r="HE22" s="111"/>
      <c r="HF22" s="111"/>
      <c r="HG22" s="111"/>
      <c r="HH22" s="111"/>
      <c r="HI22" s="111"/>
      <c r="HJ22" s="111"/>
      <c r="HK22" s="111"/>
      <c r="HL22" s="111"/>
      <c r="HM22" s="111"/>
      <c r="HN22" s="111"/>
      <c r="HO22" s="111">
        <f>+SUM(HC22:HN22)</f>
        <v>495214</v>
      </c>
    </row>
    <row r="23" spans="2:223" ht="15" x14ac:dyDescent="0.25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23" ht="15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23" ht="15" x14ac:dyDescent="0.25">
      <c r="B25" s="5" t="s">
        <v>71</v>
      </c>
    </row>
    <row r="26" spans="2:223" ht="15" customHeight="1" x14ac:dyDescent="0.25">
      <c r="B26" s="182" t="s">
        <v>39</v>
      </c>
      <c r="C26" s="184">
        <v>2009</v>
      </c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6"/>
      <c r="O26" s="182" t="s">
        <v>91</v>
      </c>
      <c r="P26" s="184">
        <v>2010</v>
      </c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6"/>
      <c r="AB26" s="182" t="s">
        <v>80</v>
      </c>
      <c r="AC26" s="184">
        <v>2011</v>
      </c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6"/>
      <c r="AO26" s="182" t="s">
        <v>81</v>
      </c>
      <c r="AP26" s="184">
        <v>2012</v>
      </c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6"/>
      <c r="BB26" s="182" t="s">
        <v>82</v>
      </c>
      <c r="BC26" s="184">
        <v>2013</v>
      </c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6"/>
      <c r="BO26" s="182" t="s">
        <v>40</v>
      </c>
      <c r="BP26" s="184">
        <v>2014</v>
      </c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6"/>
      <c r="CB26" s="182" t="s">
        <v>41</v>
      </c>
      <c r="CC26" s="184">
        <v>2015</v>
      </c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6"/>
      <c r="CO26" s="182" t="s">
        <v>42</v>
      </c>
      <c r="CP26" s="184">
        <v>2016</v>
      </c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6"/>
      <c r="DB26" s="182" t="s">
        <v>43</v>
      </c>
      <c r="DC26" s="176">
        <v>2017</v>
      </c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8"/>
      <c r="DO26" s="174" t="s">
        <v>44</v>
      </c>
      <c r="DP26" s="176">
        <v>2018</v>
      </c>
      <c r="DQ26" s="177"/>
      <c r="DR26" s="177"/>
      <c r="DS26" s="177"/>
      <c r="DT26" s="177"/>
      <c r="DU26" s="177"/>
      <c r="DV26" s="177"/>
      <c r="DW26" s="177"/>
      <c r="DX26" s="177"/>
      <c r="DY26" s="177"/>
      <c r="DZ26" s="177"/>
      <c r="EA26" s="178"/>
      <c r="EB26" s="174" t="s">
        <v>45</v>
      </c>
      <c r="EC26" s="176">
        <v>2019</v>
      </c>
      <c r="ED26" s="177"/>
      <c r="EE26" s="177"/>
      <c r="EF26" s="177"/>
      <c r="EG26" s="177"/>
      <c r="EH26" s="177"/>
      <c r="EI26" s="177"/>
      <c r="EJ26" s="177"/>
      <c r="EK26" s="177"/>
      <c r="EL26" s="177"/>
      <c r="EM26" s="177"/>
      <c r="EN26" s="178"/>
      <c r="EO26" s="174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74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74" t="s">
        <v>48</v>
      </c>
      <c r="FP26" s="176">
        <v>2022</v>
      </c>
      <c r="FQ26" s="177"/>
      <c r="FR26" s="177"/>
      <c r="FS26" s="177"/>
      <c r="FT26" s="177"/>
      <c r="FU26" s="177"/>
      <c r="FV26" s="177"/>
      <c r="FW26" s="177"/>
      <c r="FX26" s="177"/>
      <c r="FY26" s="177"/>
      <c r="FZ26" s="177"/>
      <c r="GA26" s="178"/>
      <c r="GB26" s="174" t="s">
        <v>49</v>
      </c>
      <c r="GC26" s="176">
        <v>2023</v>
      </c>
      <c r="GD26" s="177"/>
      <c r="GE26" s="177"/>
      <c r="GF26" s="177"/>
      <c r="GG26" s="177"/>
      <c r="GH26" s="177"/>
      <c r="GI26" s="177"/>
      <c r="GJ26" s="177"/>
      <c r="GK26" s="177"/>
      <c r="GL26" s="177"/>
      <c r="GM26" s="177"/>
      <c r="GN26" s="178"/>
      <c r="GO26" s="174" t="s">
        <v>50</v>
      </c>
      <c r="GP26" s="176">
        <v>2024</v>
      </c>
      <c r="GQ26" s="177"/>
      <c r="GR26" s="177"/>
      <c r="GS26" s="177"/>
      <c r="GT26" s="177"/>
      <c r="GU26" s="177"/>
      <c r="GV26" s="177"/>
      <c r="GW26" s="177"/>
      <c r="GX26" s="177"/>
      <c r="GY26" s="177"/>
      <c r="GZ26" s="177"/>
      <c r="HA26" s="178"/>
      <c r="HB26" s="174" t="s">
        <v>51</v>
      </c>
      <c r="HC26" s="176">
        <v>2025</v>
      </c>
      <c r="HD26" s="177"/>
      <c r="HE26" s="177"/>
      <c r="HF26" s="177"/>
      <c r="HG26" s="177"/>
      <c r="HH26" s="177"/>
      <c r="HI26" s="177"/>
      <c r="HJ26" s="177"/>
      <c r="HK26" s="177"/>
      <c r="HL26" s="177"/>
      <c r="HM26" s="177"/>
      <c r="HN26" s="178"/>
      <c r="HO26" s="174" t="s">
        <v>176</v>
      </c>
    </row>
    <row r="27" spans="2:223" ht="15" x14ac:dyDescent="0.25">
      <c r="B27" s="183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83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83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83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83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83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83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83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83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5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5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5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5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5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75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75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75"/>
      <c r="HC27" s="169" t="s">
        <v>52</v>
      </c>
      <c r="HD27" s="169" t="s">
        <v>53</v>
      </c>
      <c r="HE27" s="169" t="s">
        <v>54</v>
      </c>
      <c r="HF27" s="169" t="s">
        <v>55</v>
      </c>
      <c r="HG27" s="169" t="s">
        <v>56</v>
      </c>
      <c r="HH27" s="169" t="s">
        <v>57</v>
      </c>
      <c r="HI27" s="169" t="s">
        <v>58</v>
      </c>
      <c r="HJ27" s="169" t="s">
        <v>59</v>
      </c>
      <c r="HK27" s="169" t="s">
        <v>60</v>
      </c>
      <c r="HL27" s="169" t="s">
        <v>61</v>
      </c>
      <c r="HM27" s="169" t="s">
        <v>62</v>
      </c>
      <c r="HN27" s="169" t="s">
        <v>63</v>
      </c>
      <c r="HO27" s="175"/>
    </row>
    <row r="28" spans="2:223" ht="15" x14ac:dyDescent="0.25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>
        <v>498787</v>
      </c>
      <c r="GT28" s="76">
        <v>555155</v>
      </c>
      <c r="GU28" s="76">
        <v>522706</v>
      </c>
      <c r="GV28" s="76">
        <f>+GV29+GV30</f>
        <v>575302</v>
      </c>
      <c r="GW28" s="76">
        <v>581528</v>
      </c>
      <c r="GX28" s="76">
        <v>538658</v>
      </c>
      <c r="GY28" s="76">
        <v>593960</v>
      </c>
      <c r="GZ28" s="76">
        <v>626126</v>
      </c>
      <c r="HA28" s="76">
        <v>647768</v>
      </c>
      <c r="HB28" s="76">
        <f>+SUM(GP28:HA28)</f>
        <v>6750350</v>
      </c>
      <c r="HC28" s="76">
        <f>+HC29+HC30</f>
        <v>633267</v>
      </c>
      <c r="HD28" s="75"/>
      <c r="HE28" s="75"/>
      <c r="HF28" s="76"/>
      <c r="HG28" s="76"/>
      <c r="HH28" s="76"/>
      <c r="HI28" s="76"/>
      <c r="HJ28" s="76"/>
      <c r="HK28" s="76"/>
      <c r="HL28" s="76"/>
      <c r="HM28" s="76"/>
      <c r="HN28" s="76"/>
      <c r="HO28" s="76">
        <f>+SUM(HC28:HN28)</f>
        <v>633267</v>
      </c>
    </row>
    <row r="29" spans="2:223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>
        <v>57029</v>
      </c>
      <c r="GT29" s="73">
        <v>62519</v>
      </c>
      <c r="GU29" s="73">
        <v>60701</v>
      </c>
      <c r="GV29" s="73">
        <v>80143</v>
      </c>
      <c r="GW29" s="73">
        <v>78064</v>
      </c>
      <c r="GX29" s="73">
        <v>63917</v>
      </c>
      <c r="GY29" s="73">
        <v>69474</v>
      </c>
      <c r="GZ29" s="73">
        <v>66783</v>
      </c>
      <c r="HA29" s="73">
        <v>92816</v>
      </c>
      <c r="HB29" s="73"/>
      <c r="HC29" s="73">
        <v>100100</v>
      </c>
      <c r="HD29" s="76"/>
      <c r="HE29" s="76"/>
      <c r="HF29" s="73"/>
      <c r="HG29" s="73"/>
      <c r="HH29" s="73"/>
      <c r="HI29" s="73"/>
      <c r="HJ29" s="73"/>
      <c r="HK29" s="73"/>
      <c r="HL29" s="73"/>
      <c r="HM29" s="73"/>
      <c r="HN29" s="73"/>
      <c r="HO29" s="73"/>
    </row>
    <row r="30" spans="2:223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>
        <v>441758</v>
      </c>
      <c r="GT30" s="73">
        <v>492636</v>
      </c>
      <c r="GU30" s="73">
        <v>462005</v>
      </c>
      <c r="GV30" s="73">
        <v>495159</v>
      </c>
      <c r="GW30" s="73">
        <v>503464</v>
      </c>
      <c r="GX30" s="73">
        <v>474741</v>
      </c>
      <c r="GY30" s="73">
        <v>524486</v>
      </c>
      <c r="GZ30" s="73">
        <v>559343</v>
      </c>
      <c r="HA30" s="73">
        <v>554952</v>
      </c>
      <c r="HB30" s="73"/>
      <c r="HC30" s="73">
        <v>533167</v>
      </c>
      <c r="HD30" s="76"/>
      <c r="HE30" s="76"/>
      <c r="HF30" s="73"/>
      <c r="HG30" s="73"/>
      <c r="HH30" s="73"/>
      <c r="HI30" s="73"/>
      <c r="HJ30" s="73"/>
      <c r="HK30" s="73"/>
      <c r="HL30" s="73"/>
      <c r="HM30" s="73"/>
      <c r="HN30" s="73"/>
      <c r="HO30" s="73"/>
    </row>
    <row r="31" spans="2:223" ht="15" x14ac:dyDescent="0.25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484026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5809110</v>
      </c>
      <c r="GP31" s="75">
        <v>529332</v>
      </c>
      <c r="GQ31" s="75">
        <v>495096</v>
      </c>
      <c r="GR31" s="75">
        <v>483583</v>
      </c>
      <c r="GS31" s="76">
        <v>471077</v>
      </c>
      <c r="GT31" s="76">
        <v>526047</v>
      </c>
      <c r="GU31" s="76">
        <v>492926</v>
      </c>
      <c r="GV31" s="76">
        <f>+GV32+GV33</f>
        <v>540433</v>
      </c>
      <c r="GW31" s="76">
        <v>545987</v>
      </c>
      <c r="GX31" s="76">
        <v>505864</v>
      </c>
      <c r="GY31" s="76">
        <v>556214</v>
      </c>
      <c r="GZ31" s="76">
        <v>589075</v>
      </c>
      <c r="HA31" s="76">
        <v>608633</v>
      </c>
      <c r="HB31" s="76">
        <f>+SUM(GP31:HA31)</f>
        <v>6344267</v>
      </c>
      <c r="HC31" s="76">
        <f>+HC32+HC33</f>
        <v>591701</v>
      </c>
      <c r="HD31" s="75"/>
      <c r="HE31" s="75"/>
      <c r="HF31" s="76"/>
      <c r="HG31" s="76"/>
      <c r="HH31" s="76"/>
      <c r="HI31" s="76"/>
      <c r="HJ31" s="76"/>
      <c r="HK31" s="76"/>
      <c r="HL31" s="76"/>
      <c r="HM31" s="76"/>
      <c r="HN31" s="76"/>
      <c r="HO31" s="76">
        <f>+SUM(HC31:HN31)</f>
        <v>591701</v>
      </c>
    </row>
    <row r="32" spans="2:223" x14ac:dyDescent="0.2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>
        <v>48133</v>
      </c>
      <c r="GT32" s="73">
        <v>53575</v>
      </c>
      <c r="GU32" s="73">
        <v>51472</v>
      </c>
      <c r="GV32" s="73">
        <v>69156</v>
      </c>
      <c r="GW32" s="73">
        <v>66496</v>
      </c>
      <c r="GX32" s="73">
        <v>52939</v>
      </c>
      <c r="GY32" s="73">
        <v>56809</v>
      </c>
      <c r="GZ32" s="73">
        <v>54899</v>
      </c>
      <c r="HA32" s="73">
        <v>78360</v>
      </c>
      <c r="HB32" s="73"/>
      <c r="HC32" s="73">
        <v>83188</v>
      </c>
      <c r="HD32" s="76"/>
      <c r="HE32" s="76"/>
      <c r="HF32" s="73"/>
      <c r="HG32" s="73"/>
      <c r="HH32" s="73"/>
      <c r="HI32" s="73"/>
      <c r="HJ32" s="73"/>
      <c r="HK32" s="73"/>
      <c r="HL32" s="73"/>
      <c r="HM32" s="73"/>
      <c r="HN32" s="73"/>
      <c r="HO32" s="73"/>
    </row>
    <row r="33" spans="1:223" x14ac:dyDescent="0.2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429365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>
        <v>422944</v>
      </c>
      <c r="GT33" s="73">
        <v>472472</v>
      </c>
      <c r="GU33" s="73">
        <v>441454</v>
      </c>
      <c r="GV33" s="73">
        <v>471277</v>
      </c>
      <c r="GW33" s="73">
        <v>479491</v>
      </c>
      <c r="GX33" s="73">
        <v>452925</v>
      </c>
      <c r="GY33" s="73">
        <v>499405</v>
      </c>
      <c r="GZ33" s="73">
        <v>534176</v>
      </c>
      <c r="HA33" s="73">
        <v>530273</v>
      </c>
      <c r="HB33" s="73"/>
      <c r="HC33" s="73">
        <v>508513</v>
      </c>
      <c r="HD33" s="76"/>
      <c r="HE33" s="76"/>
      <c r="HF33" s="73"/>
      <c r="HG33" s="73"/>
      <c r="HH33" s="73"/>
      <c r="HI33" s="73"/>
      <c r="HJ33" s="73"/>
      <c r="HK33" s="73"/>
      <c r="HL33" s="73"/>
      <c r="HM33" s="73"/>
      <c r="HN33" s="73"/>
      <c r="HO33" s="73"/>
    </row>
    <row r="34" spans="1:223" ht="15" x14ac:dyDescent="0.25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532168</v>
      </c>
      <c r="GG34" s="76">
        <v>544100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6496475</v>
      </c>
      <c r="GP34" s="75">
        <v>599948</v>
      </c>
      <c r="GQ34" s="75">
        <v>562049</v>
      </c>
      <c r="GR34" s="75">
        <v>547604</v>
      </c>
      <c r="GS34" s="76">
        <v>530744</v>
      </c>
      <c r="GT34" s="76">
        <v>586875</v>
      </c>
      <c r="GU34" s="76">
        <v>550401</v>
      </c>
      <c r="GV34" s="76">
        <f>+GV35+GV36</f>
        <v>605158</v>
      </c>
      <c r="GW34" s="76">
        <v>610319</v>
      </c>
      <c r="GX34" s="76">
        <v>566724</v>
      </c>
      <c r="GY34" s="76">
        <v>621211</v>
      </c>
      <c r="GZ34" s="76">
        <v>651759</v>
      </c>
      <c r="HA34" s="76">
        <v>680901</v>
      </c>
      <c r="HB34" s="76">
        <f>+SUM(GP34:HA34)</f>
        <v>7113693</v>
      </c>
      <c r="HC34" s="76">
        <f>+HC35+HC36</f>
        <v>662519</v>
      </c>
      <c r="HD34" s="75"/>
      <c r="HE34" s="75"/>
      <c r="HF34" s="76"/>
      <c r="HG34" s="76"/>
      <c r="HH34" s="76"/>
      <c r="HI34" s="76"/>
      <c r="HJ34" s="76"/>
      <c r="HK34" s="76"/>
      <c r="HL34" s="76"/>
      <c r="HM34" s="76"/>
      <c r="HN34" s="76"/>
      <c r="HO34" s="76">
        <f>+SUM(HC34:HN34)</f>
        <v>662519</v>
      </c>
    </row>
    <row r="35" spans="1:223" x14ac:dyDescent="0.2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90652</v>
      </c>
      <c r="GG35" s="73">
        <v>86372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>
        <v>76744</v>
      </c>
      <c r="GT35" s="73">
        <v>80958</v>
      </c>
      <c r="GU35" s="73">
        <v>78434</v>
      </c>
      <c r="GV35" s="73">
        <v>100769</v>
      </c>
      <c r="GW35" s="73">
        <v>98089</v>
      </c>
      <c r="GX35" s="73">
        <v>80834</v>
      </c>
      <c r="GY35" s="73">
        <v>86720</v>
      </c>
      <c r="GZ35" s="73">
        <v>83585</v>
      </c>
      <c r="HA35" s="73">
        <v>114715</v>
      </c>
      <c r="HB35" s="73"/>
      <c r="HC35" s="73">
        <v>122019</v>
      </c>
      <c r="HD35" s="76"/>
      <c r="HE35" s="76"/>
      <c r="HF35" s="73"/>
      <c r="HG35" s="73"/>
      <c r="HH35" s="73"/>
      <c r="HI35" s="73"/>
      <c r="HJ35" s="73"/>
      <c r="HK35" s="73"/>
      <c r="HL35" s="73"/>
      <c r="HM35" s="73"/>
      <c r="HN35" s="73"/>
      <c r="HO35" s="73"/>
    </row>
    <row r="36" spans="1:223" x14ac:dyDescent="0.2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441516</v>
      </c>
      <c r="GG36" s="73">
        <v>457728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>
        <v>454000</v>
      </c>
      <c r="GT36" s="73">
        <v>505917</v>
      </c>
      <c r="GU36" s="73">
        <v>471967</v>
      </c>
      <c r="GV36" s="73">
        <v>504389</v>
      </c>
      <c r="GW36" s="73">
        <v>512230</v>
      </c>
      <c r="GX36" s="73">
        <v>485890</v>
      </c>
      <c r="GY36" s="73">
        <v>534491</v>
      </c>
      <c r="GZ36" s="73">
        <v>568174</v>
      </c>
      <c r="HA36" s="73">
        <v>566186</v>
      </c>
      <c r="HB36" s="73"/>
      <c r="HC36" s="73">
        <v>540500</v>
      </c>
      <c r="HD36" s="76"/>
      <c r="HE36" s="76"/>
      <c r="HF36" s="73"/>
      <c r="HG36" s="73"/>
      <c r="HH36" s="73"/>
      <c r="HI36" s="73"/>
      <c r="HJ36" s="73"/>
      <c r="HK36" s="73"/>
      <c r="HL36" s="73"/>
      <c r="HM36" s="73"/>
      <c r="HN36" s="73"/>
      <c r="HO36" s="73"/>
    </row>
    <row r="37" spans="1:223" ht="15" x14ac:dyDescent="0.25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594087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7665823</v>
      </c>
      <c r="GP37" s="75">
        <v>676183</v>
      </c>
      <c r="GQ37" s="75">
        <v>630691</v>
      </c>
      <c r="GR37" s="75">
        <v>625314</v>
      </c>
      <c r="GS37" s="76">
        <v>604857</v>
      </c>
      <c r="GT37" s="76">
        <v>649853</v>
      </c>
      <c r="GU37" s="76">
        <v>622024</v>
      </c>
      <c r="GV37" s="76">
        <f>+GV38+GV39</f>
        <v>703271</v>
      </c>
      <c r="GW37" s="76">
        <v>695694</v>
      </c>
      <c r="GX37" s="76">
        <v>653414</v>
      </c>
      <c r="GY37" s="76">
        <v>703155</v>
      </c>
      <c r="GZ37" s="76">
        <v>719594</v>
      </c>
      <c r="HA37" s="76">
        <v>732234</v>
      </c>
      <c r="HB37" s="76">
        <f>+SUM(GP37:HA37)</f>
        <v>8016284</v>
      </c>
      <c r="HC37" s="76">
        <f>+HC38+HC39</f>
        <v>708446</v>
      </c>
      <c r="HD37" s="75"/>
      <c r="HE37" s="75"/>
      <c r="HF37" s="76"/>
      <c r="HG37" s="76"/>
      <c r="HH37" s="76"/>
      <c r="HI37" s="76"/>
      <c r="HJ37" s="76"/>
      <c r="HK37" s="76"/>
      <c r="HL37" s="76"/>
      <c r="HM37" s="76"/>
      <c r="HN37" s="76"/>
      <c r="HO37" s="76">
        <f>+SUM(HC37:HN37)</f>
        <v>708446</v>
      </c>
    </row>
    <row r="38" spans="1:223" x14ac:dyDescent="0.2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>
        <v>172653</v>
      </c>
      <c r="GT38" s="73">
        <v>178430</v>
      </c>
      <c r="GU38" s="73">
        <v>174204</v>
      </c>
      <c r="GV38" s="73">
        <v>200942</v>
      </c>
      <c r="GW38" s="73">
        <v>194994</v>
      </c>
      <c r="GX38" s="73">
        <v>171015</v>
      </c>
      <c r="GY38" s="73">
        <v>175963</v>
      </c>
      <c r="GZ38" s="73">
        <v>174353</v>
      </c>
      <c r="HA38" s="73">
        <v>209532</v>
      </c>
      <c r="HB38" s="73"/>
      <c r="HC38" s="73">
        <v>206492</v>
      </c>
      <c r="HD38" s="76"/>
      <c r="HE38" s="76"/>
      <c r="HF38" s="73"/>
      <c r="HG38" s="73"/>
      <c r="HH38" s="73"/>
      <c r="HI38" s="73"/>
      <c r="HJ38" s="73"/>
      <c r="HK38" s="73"/>
      <c r="HL38" s="73"/>
      <c r="HM38" s="73"/>
      <c r="HN38" s="73"/>
      <c r="HO38" s="73"/>
    </row>
    <row r="39" spans="1:223" x14ac:dyDescent="0.2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413676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>
        <v>432204</v>
      </c>
      <c r="GT39" s="73">
        <v>471423</v>
      </c>
      <c r="GU39" s="73">
        <v>447820</v>
      </c>
      <c r="GV39" s="73">
        <v>502329</v>
      </c>
      <c r="GW39" s="73">
        <v>500700</v>
      </c>
      <c r="GX39" s="73">
        <v>482399</v>
      </c>
      <c r="GY39" s="73">
        <v>527192</v>
      </c>
      <c r="GZ39" s="73">
        <v>545241</v>
      </c>
      <c r="HA39" s="73">
        <v>522702</v>
      </c>
      <c r="HB39" s="73"/>
      <c r="HC39" s="73">
        <v>501954</v>
      </c>
      <c r="HD39" s="76"/>
      <c r="HE39" s="76"/>
      <c r="HF39" s="73"/>
      <c r="HG39" s="73"/>
      <c r="HH39" s="73"/>
      <c r="HI39" s="73"/>
      <c r="HJ39" s="73"/>
      <c r="HK39" s="73"/>
      <c r="HL39" s="73"/>
      <c r="HM39" s="73"/>
      <c r="HN39" s="73"/>
      <c r="HO39" s="73"/>
    </row>
    <row r="40" spans="1:223" ht="15" x14ac:dyDescent="0.2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2094143</v>
      </c>
      <c r="GG40" s="52">
        <v>2159176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26322323</v>
      </c>
      <c r="GP40" s="75">
        <v>2367450</v>
      </c>
      <c r="GQ40" s="75">
        <v>2221018</v>
      </c>
      <c r="GR40" s="75">
        <v>2171692</v>
      </c>
      <c r="GS40" s="52">
        <v>2105465</v>
      </c>
      <c r="GT40" s="52">
        <v>2317930</v>
      </c>
      <c r="GU40" s="52">
        <v>2188057</v>
      </c>
      <c r="GV40" s="75">
        <f>+GV41+GV42</f>
        <v>2424164</v>
      </c>
      <c r="GW40" s="52">
        <v>2433528</v>
      </c>
      <c r="GX40" s="52">
        <v>2264660</v>
      </c>
      <c r="GY40" s="52">
        <v>2474540</v>
      </c>
      <c r="GZ40" s="52">
        <v>2586554</v>
      </c>
      <c r="HA40" s="52">
        <v>2669536</v>
      </c>
      <c r="HB40" s="52">
        <f>+SUM(GP40:HA40)</f>
        <v>28224594</v>
      </c>
      <c r="HC40" s="52">
        <f>+HC41+HC42</f>
        <v>2595933</v>
      </c>
      <c r="HD40" s="75"/>
      <c r="HE40" s="75"/>
      <c r="HF40" s="52"/>
      <c r="HG40" s="52"/>
      <c r="HH40" s="52"/>
      <c r="HI40" s="75"/>
      <c r="HJ40" s="52"/>
      <c r="HK40" s="52"/>
      <c r="HL40" s="52"/>
      <c r="HM40" s="52"/>
      <c r="HN40" s="52"/>
      <c r="HO40" s="52">
        <f>+SUM(HC40:HN40)</f>
        <v>2595933</v>
      </c>
    </row>
    <row r="41" spans="1:223" x14ac:dyDescent="0.2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394736</v>
      </c>
      <c r="GG41" s="111">
        <v>385462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4782225</v>
      </c>
      <c r="GP41" s="76">
        <v>501177</v>
      </c>
      <c r="GQ41" s="76">
        <v>482673</v>
      </c>
      <c r="GR41" s="76">
        <v>440158</v>
      </c>
      <c r="GS41" s="111">
        <v>354559</v>
      </c>
      <c r="GT41" s="111">
        <v>375482</v>
      </c>
      <c r="GU41" s="111">
        <v>364811</v>
      </c>
      <c r="GV41" s="111">
        <v>451010</v>
      </c>
      <c r="GW41" s="111">
        <v>437643</v>
      </c>
      <c r="GX41" s="111">
        <v>368705</v>
      </c>
      <c r="GY41" s="111">
        <v>388966</v>
      </c>
      <c r="GZ41" s="111">
        <v>379620</v>
      </c>
      <c r="HA41" s="111">
        <v>495423</v>
      </c>
      <c r="HB41" s="111">
        <f>+SUM(GP41:HA41)</f>
        <v>5040227</v>
      </c>
      <c r="HC41" s="111">
        <f>+HC29+HC32+HC35+HC38</f>
        <v>511799</v>
      </c>
      <c r="HD41" s="76"/>
      <c r="HE41" s="76"/>
      <c r="HF41" s="111"/>
      <c r="HG41" s="111"/>
      <c r="HH41" s="111"/>
      <c r="HI41" s="111"/>
      <c r="HJ41" s="111"/>
      <c r="HK41" s="111"/>
      <c r="HL41" s="111"/>
      <c r="HM41" s="111"/>
      <c r="HN41" s="111"/>
      <c r="HO41" s="111">
        <f>+SUM(HC41:HN41)</f>
        <v>511799</v>
      </c>
    </row>
    <row r="42" spans="1:223" x14ac:dyDescent="0.2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1699407</v>
      </c>
      <c r="GG42" s="111">
        <v>1773714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21540098</v>
      </c>
      <c r="GP42" s="76">
        <v>1866273</v>
      </c>
      <c r="GQ42" s="76">
        <v>1738345</v>
      </c>
      <c r="GR42" s="76">
        <v>1731534</v>
      </c>
      <c r="GS42" s="111">
        <v>1750906</v>
      </c>
      <c r="GT42" s="111">
        <v>1942448</v>
      </c>
      <c r="GU42" s="111">
        <v>1823246</v>
      </c>
      <c r="GV42" s="111">
        <v>1973154</v>
      </c>
      <c r="GW42" s="111">
        <v>1995885</v>
      </c>
      <c r="GX42" s="111">
        <v>1895955</v>
      </c>
      <c r="GY42" s="111">
        <v>2085574</v>
      </c>
      <c r="GZ42" s="111">
        <v>2206934</v>
      </c>
      <c r="HA42" s="111">
        <v>2174113</v>
      </c>
      <c r="HB42" s="111">
        <f>+SUM(GP42:HA42)</f>
        <v>23184367</v>
      </c>
      <c r="HC42" s="111">
        <f>+HC30+HC33+HC36+HC39</f>
        <v>2084134</v>
      </c>
      <c r="HD42" s="76"/>
      <c r="HE42" s="76"/>
      <c r="HF42" s="111"/>
      <c r="HG42" s="111"/>
      <c r="HH42" s="111"/>
      <c r="HI42" s="111"/>
      <c r="HJ42" s="111"/>
      <c r="HK42" s="111"/>
      <c r="HL42" s="111"/>
      <c r="HM42" s="111"/>
      <c r="HN42" s="111"/>
      <c r="HO42" s="111">
        <f>+SUM(HC42:HN42)</f>
        <v>2084134</v>
      </c>
    </row>
    <row r="45" spans="1:223" ht="15" x14ac:dyDescent="0.25">
      <c r="B45" s="5" t="s">
        <v>72</v>
      </c>
    </row>
    <row r="46" spans="1:223" ht="15" customHeight="1" x14ac:dyDescent="0.25">
      <c r="B46" s="12" t="s">
        <v>73</v>
      </c>
      <c r="C46" s="184">
        <v>2009</v>
      </c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6"/>
      <c r="O46" s="182" t="s">
        <v>91</v>
      </c>
      <c r="P46" s="184">
        <v>2010</v>
      </c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6"/>
      <c r="AB46" s="182" t="s">
        <v>80</v>
      </c>
      <c r="AC46" s="184">
        <v>2011</v>
      </c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6"/>
      <c r="AO46" s="182" t="s">
        <v>81</v>
      </c>
      <c r="AP46" s="184">
        <v>2012</v>
      </c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6"/>
      <c r="BB46" s="182" t="s">
        <v>82</v>
      </c>
      <c r="BC46" s="184">
        <v>2013</v>
      </c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6"/>
      <c r="BO46" s="182" t="s">
        <v>40</v>
      </c>
      <c r="BP46" s="184">
        <v>2014</v>
      </c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6"/>
      <c r="CB46" s="182" t="s">
        <v>41</v>
      </c>
      <c r="CC46" s="184">
        <v>2015</v>
      </c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6"/>
      <c r="CO46" s="182" t="s">
        <v>42</v>
      </c>
      <c r="CP46" s="184">
        <v>2016</v>
      </c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6"/>
      <c r="DB46" s="182" t="s">
        <v>43</v>
      </c>
      <c r="DC46" s="176">
        <v>2017</v>
      </c>
      <c r="DD46" s="177"/>
      <c r="DE46" s="177"/>
      <c r="DF46" s="177"/>
      <c r="DG46" s="177"/>
      <c r="DH46" s="177"/>
      <c r="DI46" s="177"/>
      <c r="DJ46" s="177"/>
      <c r="DK46" s="177"/>
      <c r="DL46" s="177"/>
      <c r="DM46" s="177"/>
      <c r="DN46" s="178"/>
      <c r="DO46" s="174" t="s">
        <v>44</v>
      </c>
      <c r="DP46" s="176">
        <v>2018</v>
      </c>
      <c r="DQ46" s="177"/>
      <c r="DR46" s="177"/>
      <c r="DS46" s="177"/>
      <c r="DT46" s="177"/>
      <c r="DU46" s="177"/>
      <c r="DV46" s="177"/>
      <c r="DW46" s="177"/>
      <c r="DX46" s="177"/>
      <c r="DY46" s="177"/>
      <c r="DZ46" s="177"/>
      <c r="EA46" s="178"/>
      <c r="EB46" s="174" t="s">
        <v>45</v>
      </c>
      <c r="EC46" s="176">
        <v>2019</v>
      </c>
      <c r="ED46" s="177"/>
      <c r="EE46" s="177"/>
      <c r="EF46" s="177"/>
      <c r="EG46" s="177"/>
      <c r="EH46" s="177"/>
      <c r="EI46" s="177"/>
      <c r="EJ46" s="177"/>
      <c r="EK46" s="177"/>
      <c r="EL46" s="177"/>
      <c r="EM46" s="177"/>
      <c r="EN46" s="178"/>
      <c r="EO46" s="174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74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74" t="s">
        <v>48</v>
      </c>
      <c r="FP46" s="176">
        <v>2022</v>
      </c>
      <c r="FQ46" s="177"/>
      <c r="FR46" s="177"/>
      <c r="FS46" s="177"/>
      <c r="FT46" s="177"/>
      <c r="FU46" s="177"/>
      <c r="FV46" s="177"/>
      <c r="FW46" s="177"/>
      <c r="FX46" s="177"/>
      <c r="FY46" s="177"/>
      <c r="FZ46" s="177"/>
      <c r="GA46" s="178"/>
      <c r="GB46" s="174" t="s">
        <v>49</v>
      </c>
      <c r="GC46" s="176">
        <v>2023</v>
      </c>
      <c r="GD46" s="177"/>
      <c r="GE46" s="177"/>
      <c r="GF46" s="177"/>
      <c r="GG46" s="177"/>
      <c r="GH46" s="177"/>
      <c r="GI46" s="177"/>
      <c r="GJ46" s="177"/>
      <c r="GK46" s="177"/>
      <c r="GL46" s="177"/>
      <c r="GM46" s="177"/>
      <c r="GN46" s="178"/>
      <c r="GO46" s="174" t="s">
        <v>50</v>
      </c>
      <c r="GP46" s="176">
        <v>2024</v>
      </c>
      <c r="GQ46" s="177"/>
      <c r="GR46" s="177"/>
      <c r="GS46" s="177"/>
      <c r="GT46" s="177"/>
      <c r="GU46" s="177"/>
      <c r="GV46" s="177"/>
      <c r="GW46" s="177"/>
      <c r="GX46" s="177"/>
      <c r="GY46" s="177"/>
      <c r="GZ46" s="177"/>
      <c r="HA46" s="178"/>
      <c r="HB46" s="174" t="s">
        <v>51</v>
      </c>
      <c r="HC46" s="176">
        <v>2025</v>
      </c>
      <c r="HD46" s="177"/>
      <c r="HE46" s="177"/>
      <c r="HF46" s="177"/>
      <c r="HG46" s="177"/>
      <c r="HH46" s="177"/>
      <c r="HI46" s="177"/>
      <c r="HJ46" s="177"/>
      <c r="HK46" s="177"/>
      <c r="HL46" s="177"/>
      <c r="HM46" s="177"/>
      <c r="HN46" s="178"/>
      <c r="HO46" s="174" t="s">
        <v>176</v>
      </c>
    </row>
    <row r="47" spans="1:223" ht="15" x14ac:dyDescent="0.25">
      <c r="B47" s="13" t="s">
        <v>74</v>
      </c>
      <c r="C47" s="155" t="s">
        <v>52</v>
      </c>
      <c r="D47" s="155" t="s">
        <v>53</v>
      </c>
      <c r="E47" s="155" t="s">
        <v>54</v>
      </c>
      <c r="F47" s="155" t="s">
        <v>55</v>
      </c>
      <c r="G47" s="155" t="s">
        <v>56</v>
      </c>
      <c r="H47" s="155" t="s">
        <v>57</v>
      </c>
      <c r="I47" s="155" t="s">
        <v>58</v>
      </c>
      <c r="J47" s="155" t="s">
        <v>59</v>
      </c>
      <c r="K47" s="155" t="s">
        <v>60</v>
      </c>
      <c r="L47" s="155" t="s">
        <v>61</v>
      </c>
      <c r="M47" s="155" t="s">
        <v>62</v>
      </c>
      <c r="N47" s="155" t="s">
        <v>63</v>
      </c>
      <c r="O47" s="183"/>
      <c r="P47" s="155" t="s">
        <v>52</v>
      </c>
      <c r="Q47" s="155" t="s">
        <v>53</v>
      </c>
      <c r="R47" s="155" t="s">
        <v>54</v>
      </c>
      <c r="S47" s="155" t="s">
        <v>55</v>
      </c>
      <c r="T47" s="155" t="s">
        <v>56</v>
      </c>
      <c r="U47" s="155" t="s">
        <v>57</v>
      </c>
      <c r="V47" s="155" t="s">
        <v>58</v>
      </c>
      <c r="W47" s="155" t="s">
        <v>59</v>
      </c>
      <c r="X47" s="155" t="s">
        <v>60</v>
      </c>
      <c r="Y47" s="155" t="s">
        <v>61</v>
      </c>
      <c r="Z47" s="155" t="s">
        <v>62</v>
      </c>
      <c r="AA47" s="155" t="s">
        <v>63</v>
      </c>
      <c r="AB47" s="183"/>
      <c r="AC47" s="155" t="s">
        <v>52</v>
      </c>
      <c r="AD47" s="155" t="s">
        <v>53</v>
      </c>
      <c r="AE47" s="155" t="s">
        <v>54</v>
      </c>
      <c r="AF47" s="155" t="s">
        <v>55</v>
      </c>
      <c r="AG47" s="155" t="s">
        <v>56</v>
      </c>
      <c r="AH47" s="155" t="s">
        <v>57</v>
      </c>
      <c r="AI47" s="155" t="s">
        <v>58</v>
      </c>
      <c r="AJ47" s="155" t="s">
        <v>59</v>
      </c>
      <c r="AK47" s="155" t="s">
        <v>60</v>
      </c>
      <c r="AL47" s="155" t="s">
        <v>61</v>
      </c>
      <c r="AM47" s="155" t="s">
        <v>62</v>
      </c>
      <c r="AN47" s="155" t="s">
        <v>63</v>
      </c>
      <c r="AO47" s="183"/>
      <c r="AP47" s="155" t="s">
        <v>52</v>
      </c>
      <c r="AQ47" s="155" t="s">
        <v>53</v>
      </c>
      <c r="AR47" s="155" t="s">
        <v>54</v>
      </c>
      <c r="AS47" s="155" t="s">
        <v>55</v>
      </c>
      <c r="AT47" s="155" t="s">
        <v>56</v>
      </c>
      <c r="AU47" s="155" t="s">
        <v>57</v>
      </c>
      <c r="AV47" s="155" t="s">
        <v>58</v>
      </c>
      <c r="AW47" s="155" t="s">
        <v>59</v>
      </c>
      <c r="AX47" s="155" t="s">
        <v>60</v>
      </c>
      <c r="AY47" s="155" t="s">
        <v>61</v>
      </c>
      <c r="AZ47" s="155" t="s">
        <v>62</v>
      </c>
      <c r="BA47" s="155" t="s">
        <v>63</v>
      </c>
      <c r="BB47" s="183"/>
      <c r="BC47" s="155" t="s">
        <v>52</v>
      </c>
      <c r="BD47" s="155" t="s">
        <v>53</v>
      </c>
      <c r="BE47" s="155" t="s">
        <v>54</v>
      </c>
      <c r="BF47" s="155" t="s">
        <v>55</v>
      </c>
      <c r="BG47" s="155" t="s">
        <v>56</v>
      </c>
      <c r="BH47" s="155" t="s">
        <v>57</v>
      </c>
      <c r="BI47" s="155" t="s">
        <v>58</v>
      </c>
      <c r="BJ47" s="155" t="s">
        <v>59</v>
      </c>
      <c r="BK47" s="155" t="s">
        <v>60</v>
      </c>
      <c r="BL47" s="155" t="s">
        <v>61</v>
      </c>
      <c r="BM47" s="155" t="s">
        <v>62</v>
      </c>
      <c r="BN47" s="155" t="s">
        <v>63</v>
      </c>
      <c r="BO47" s="183"/>
      <c r="BP47" s="155" t="s">
        <v>52</v>
      </c>
      <c r="BQ47" s="155" t="s">
        <v>53</v>
      </c>
      <c r="BR47" s="155" t="s">
        <v>54</v>
      </c>
      <c r="BS47" s="155" t="s">
        <v>55</v>
      </c>
      <c r="BT47" s="155" t="s">
        <v>56</v>
      </c>
      <c r="BU47" s="155" t="s">
        <v>57</v>
      </c>
      <c r="BV47" s="155" t="s">
        <v>58</v>
      </c>
      <c r="BW47" s="155" t="s">
        <v>59</v>
      </c>
      <c r="BX47" s="155" t="s">
        <v>60</v>
      </c>
      <c r="BY47" s="155" t="s">
        <v>61</v>
      </c>
      <c r="BZ47" s="155" t="s">
        <v>62</v>
      </c>
      <c r="CA47" s="155" t="s">
        <v>63</v>
      </c>
      <c r="CB47" s="183"/>
      <c r="CC47" s="155" t="s">
        <v>52</v>
      </c>
      <c r="CD47" s="155" t="s">
        <v>53</v>
      </c>
      <c r="CE47" s="155" t="s">
        <v>54</v>
      </c>
      <c r="CF47" s="155" t="s">
        <v>55</v>
      </c>
      <c r="CG47" s="155" t="s">
        <v>56</v>
      </c>
      <c r="CH47" s="155" t="s">
        <v>57</v>
      </c>
      <c r="CI47" s="155" t="s">
        <v>58</v>
      </c>
      <c r="CJ47" s="155" t="s">
        <v>59</v>
      </c>
      <c r="CK47" s="155" t="s">
        <v>60</v>
      </c>
      <c r="CL47" s="155" t="s">
        <v>61</v>
      </c>
      <c r="CM47" s="155" t="s">
        <v>62</v>
      </c>
      <c r="CN47" s="155" t="s">
        <v>63</v>
      </c>
      <c r="CO47" s="183"/>
      <c r="CP47" s="155" t="s">
        <v>52</v>
      </c>
      <c r="CQ47" s="155" t="s">
        <v>53</v>
      </c>
      <c r="CR47" s="155" t="s">
        <v>54</v>
      </c>
      <c r="CS47" s="155" t="s">
        <v>55</v>
      </c>
      <c r="CT47" s="155" t="s">
        <v>56</v>
      </c>
      <c r="CU47" s="155" t="s">
        <v>57</v>
      </c>
      <c r="CV47" s="155" t="s">
        <v>58</v>
      </c>
      <c r="CW47" s="155" t="s">
        <v>59</v>
      </c>
      <c r="CX47" s="155" t="s">
        <v>60</v>
      </c>
      <c r="CY47" s="155" t="s">
        <v>61</v>
      </c>
      <c r="CZ47" s="155" t="s">
        <v>62</v>
      </c>
      <c r="DA47" s="155" t="s">
        <v>63</v>
      </c>
      <c r="DB47" s="183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5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5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5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5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5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75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75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75"/>
      <c r="HC47" s="169" t="s">
        <v>52</v>
      </c>
      <c r="HD47" s="169" t="s">
        <v>53</v>
      </c>
      <c r="HE47" s="169" t="s">
        <v>54</v>
      </c>
      <c r="HF47" s="169" t="s">
        <v>55</v>
      </c>
      <c r="HG47" s="169" t="s">
        <v>56</v>
      </c>
      <c r="HH47" s="169" t="s">
        <v>57</v>
      </c>
      <c r="HI47" s="169" t="s">
        <v>58</v>
      </c>
      <c r="HJ47" s="169" t="s">
        <v>59</v>
      </c>
      <c r="HK47" s="169" t="s">
        <v>60</v>
      </c>
      <c r="HL47" s="169" t="s">
        <v>61</v>
      </c>
      <c r="HM47" s="169" t="s">
        <v>62</v>
      </c>
      <c r="HN47" s="169" t="s">
        <v>63</v>
      </c>
      <c r="HO47" s="175"/>
    </row>
    <row r="48" spans="1:223" s="28" customFormat="1" ht="15" x14ac:dyDescent="0.2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64">
        <v>21629501.700000003</v>
      </c>
      <c r="GG48" s="164">
        <v>22284357.599999998</v>
      </c>
      <c r="GH48" s="115">
        <f t="shared" ref="GH48:GM48" si="133">SUM(GH49:GH50)</f>
        <v>22147097.199999996</v>
      </c>
      <c r="GI48" s="115">
        <f t="shared" si="133"/>
        <v>23231290.999999996</v>
      </c>
      <c r="GJ48" s="115">
        <f t="shared" si="133"/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270652682.59999996</v>
      </c>
      <c r="GP48" s="123">
        <v>24472957.199999999</v>
      </c>
      <c r="GQ48" s="115">
        <v>23363496.400000002</v>
      </c>
      <c r="GR48" s="115">
        <v>22863192</v>
      </c>
      <c r="GS48" s="115">
        <v>22128657.800000001</v>
      </c>
      <c r="GT48" s="115">
        <v>24370779.799999997</v>
      </c>
      <c r="GU48" s="115">
        <v>23005422.500000004</v>
      </c>
      <c r="GV48" s="115">
        <v>25507846.5</v>
      </c>
      <c r="GW48" s="115">
        <v>25592978</v>
      </c>
      <c r="GX48" s="115">
        <v>23790390.700000003</v>
      </c>
      <c r="GY48" s="115">
        <v>26009186.100000001</v>
      </c>
      <c r="GZ48" s="115">
        <v>27189024.100000001</v>
      </c>
      <c r="HA48" s="115">
        <v>28058390.600000001</v>
      </c>
      <c r="HB48" s="52">
        <f>+SUM(GP48:HA48)</f>
        <v>296352321.69999999</v>
      </c>
      <c r="HC48" s="123">
        <v>27378918.299999997</v>
      </c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52">
        <f>+SUM(HC48:HN48)</f>
        <v>27378918.299999997</v>
      </c>
    </row>
    <row r="49" spans="2:223" ht="15" x14ac:dyDescent="0.25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4085733.0999999996</v>
      </c>
      <c r="GG49" s="111">
        <v>3986332.7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49281958.399999999</v>
      </c>
      <c r="GP49" s="111">
        <v>5192152.7</v>
      </c>
      <c r="GQ49" s="116">
        <v>5091847</v>
      </c>
      <c r="GR49" s="116">
        <v>4643163</v>
      </c>
      <c r="GS49" s="111">
        <v>3731326.1</v>
      </c>
      <c r="GT49" s="111">
        <v>3953821.3999999994</v>
      </c>
      <c r="GU49" s="111">
        <v>3844866.2</v>
      </c>
      <c r="GV49" s="111">
        <v>4763886.5</v>
      </c>
      <c r="GW49" s="111">
        <v>4608845.2</v>
      </c>
      <c r="GX49" s="111">
        <v>3869430.5999999996</v>
      </c>
      <c r="GY49" s="111">
        <v>4083735.5</v>
      </c>
      <c r="GZ49" s="111">
        <v>3979906.3999999994</v>
      </c>
      <c r="HA49" s="111">
        <v>5205138.5</v>
      </c>
      <c r="HB49" s="111">
        <f>+SUM(GP49:HA49)</f>
        <v>52968119.100000001</v>
      </c>
      <c r="HC49" s="111">
        <v>5398637.2999999989</v>
      </c>
      <c r="HD49" s="116"/>
      <c r="HE49" s="116"/>
      <c r="HF49" s="111"/>
      <c r="HG49" s="111"/>
      <c r="HH49" s="111"/>
      <c r="HI49" s="111"/>
      <c r="HJ49" s="111"/>
      <c r="HK49" s="111"/>
      <c r="HL49" s="111"/>
      <c r="HM49" s="111"/>
      <c r="HN49" s="111"/>
      <c r="HO49" s="111">
        <f>+SUM(HC49:HN49)</f>
        <v>5398637.2999999989</v>
      </c>
    </row>
    <row r="50" spans="2:223" ht="15" x14ac:dyDescent="0.25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17543768.600000001</v>
      </c>
      <c r="GG50" s="111">
        <v>18298024.899999999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221370724.19999999</v>
      </c>
      <c r="GP50" s="111">
        <v>19280804.5</v>
      </c>
      <c r="GQ50" s="116">
        <v>18271649.400000002</v>
      </c>
      <c r="GR50" s="116">
        <v>18220029</v>
      </c>
      <c r="GS50" s="111">
        <v>18397331.699999999</v>
      </c>
      <c r="GT50" s="111">
        <v>20416958.399999999</v>
      </c>
      <c r="GU50" s="111">
        <v>19160556.300000004</v>
      </c>
      <c r="GV50" s="111">
        <v>20743960</v>
      </c>
      <c r="GW50" s="111">
        <v>20984132.800000001</v>
      </c>
      <c r="GX50" s="111">
        <v>19920960.100000001</v>
      </c>
      <c r="GY50" s="111">
        <v>21925450.600000001</v>
      </c>
      <c r="GZ50" s="111">
        <v>23209117.700000003</v>
      </c>
      <c r="HA50" s="111">
        <v>22853252.100000001</v>
      </c>
      <c r="HB50" s="111">
        <f>+SUM(GP50:HA50)</f>
        <v>243384202.59999999</v>
      </c>
      <c r="HC50" s="111">
        <v>21980281</v>
      </c>
      <c r="HD50" s="116"/>
      <c r="HE50" s="116"/>
      <c r="HF50" s="111"/>
      <c r="HG50" s="111"/>
      <c r="HH50" s="111"/>
      <c r="HI50" s="111"/>
      <c r="HJ50" s="111"/>
      <c r="HK50" s="111"/>
      <c r="HL50" s="111"/>
      <c r="HM50" s="111"/>
      <c r="HN50" s="111"/>
      <c r="HO50" s="111">
        <f>+SUM(HC50:HN50)</f>
        <v>21980281</v>
      </c>
    </row>
    <row r="52" spans="2:223" ht="15" x14ac:dyDescent="0.25">
      <c r="B52" s="5"/>
    </row>
    <row r="53" spans="2:223" x14ac:dyDescent="0.2">
      <c r="CC53" s="26"/>
      <c r="CD53" s="26"/>
      <c r="CE53" s="26"/>
      <c r="CF53" s="26"/>
      <c r="CG53" s="26"/>
      <c r="CH53" s="26"/>
      <c r="CI53" s="26"/>
      <c r="CJ53" s="26"/>
    </row>
    <row r="54" spans="2:223" x14ac:dyDescent="0.2">
      <c r="DP54" s="29"/>
      <c r="EC54" s="29"/>
    </row>
    <row r="55" spans="2:223" x14ac:dyDescent="0.2">
      <c r="DP55" s="29"/>
      <c r="EC55" s="29"/>
    </row>
    <row r="57" spans="2:223" x14ac:dyDescent="0.2"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HC57" s="24"/>
      <c r="HD57" s="24"/>
      <c r="HE57" s="24"/>
      <c r="HF57" s="24"/>
      <c r="HG57" s="24"/>
    </row>
    <row r="58" spans="2:223" x14ac:dyDescent="0.2"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HC58" s="24"/>
      <c r="HD58" s="24"/>
      <c r="HE58" s="24"/>
      <c r="HF58" s="24"/>
      <c r="HG58" s="24"/>
    </row>
    <row r="59" spans="2:223" x14ac:dyDescent="0.2"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HC59" s="24"/>
      <c r="HD59" s="24"/>
      <c r="HE59" s="24"/>
      <c r="HF59" s="24"/>
      <c r="HG59" s="24"/>
    </row>
  </sheetData>
  <mergeCells count="100">
    <mergeCell ref="GP6:HA6"/>
    <mergeCell ref="HB6:HB7"/>
    <mergeCell ref="GP26:HA26"/>
    <mergeCell ref="HB26:HB27"/>
    <mergeCell ref="GP46:HA46"/>
    <mergeCell ref="HB46:HB47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  <mergeCell ref="HC6:HN6"/>
    <mergeCell ref="HO6:HO7"/>
    <mergeCell ref="HC26:HN26"/>
    <mergeCell ref="HO26:HO27"/>
    <mergeCell ref="HC46:HN46"/>
    <mergeCell ref="HO46:H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C4" activePane="bottomRight" state="frozen"/>
      <selection pane="topRight" activeCell="EP48" sqref="EP48:FA48"/>
      <selection pane="bottomLeft" activeCell="EP48" sqref="EP48:FA48"/>
      <selection pane="bottomRight" activeCell="KC43" sqref="KC43:KC45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105" width="11.42578125" style="2" customWidth="1"/>
    <col min="106" max="106" width="12" style="2" customWidth="1"/>
    <col min="107" max="118" width="11.42578125" style="2" customWidth="1"/>
    <col min="119" max="119" width="12" style="2" customWidth="1"/>
    <col min="120" max="131" width="11.42578125" style="2" customWidth="1"/>
    <col min="132" max="132" width="12" style="2" customWidth="1"/>
    <col min="133" max="144" width="11.42578125" style="2" customWidth="1"/>
    <col min="145" max="145" width="12" style="2" customWidth="1"/>
    <col min="146" max="157" width="11.42578125" style="2" customWidth="1"/>
    <col min="158" max="158" width="12" style="2" customWidth="1"/>
    <col min="159" max="170" width="11.42578125" style="2" customWidth="1"/>
    <col min="171" max="171" width="12" style="2" customWidth="1"/>
    <col min="172" max="183" width="11.42578125" style="2" customWidth="1"/>
    <col min="184" max="184" width="12" style="2" customWidth="1"/>
    <col min="185" max="185" width="14.42578125" style="2" bestFit="1" customWidth="1"/>
    <col min="186" max="186" width="13.42578125" style="2" bestFit="1" customWidth="1"/>
    <col min="187" max="188" width="11.85546875" style="2" bestFit="1" customWidth="1"/>
    <col min="189" max="189" width="14.7109375" style="2" bestFit="1" customWidth="1"/>
    <col min="190" max="191" width="14.5703125" style="2" bestFit="1" customWidth="1"/>
    <col min="192" max="196" width="11.7109375" style="2" bestFit="1" customWidth="1"/>
    <col min="197" max="197" width="12.42578125" style="2" bestFit="1" customWidth="1"/>
    <col min="198" max="224" width="12.7109375" style="2" customWidth="1"/>
    <col min="225" max="225" width="13.5703125" style="2" customWidth="1"/>
    <col min="226" max="230" width="11.42578125" style="2"/>
    <col min="231" max="231" width="12.42578125" style="2" bestFit="1" customWidth="1"/>
    <col min="232" max="235" width="11.42578125" style="2"/>
    <col min="236" max="236" width="14.140625" style="2" customWidth="1"/>
    <col min="237" max="237" width="12.28515625" style="2" customWidth="1"/>
    <col min="238" max="238" width="13.28515625" style="2" customWidth="1"/>
    <col min="239" max="239" width="12.85546875" style="2" customWidth="1"/>
    <col min="240" max="245" width="11.42578125" style="2"/>
    <col min="246" max="247" width="12.28515625" style="2" customWidth="1"/>
    <col min="248" max="248" width="12.85546875" style="2" customWidth="1"/>
    <col min="249" max="249" width="18.28515625" style="2" customWidth="1"/>
    <col min="250" max="250" width="11.42578125" style="2"/>
    <col min="251" max="251" width="13" style="2" customWidth="1"/>
    <col min="252" max="252" width="15.28515625" style="2" customWidth="1"/>
    <col min="253" max="253" width="12.42578125" style="2" customWidth="1"/>
    <col min="254" max="261" width="11.42578125" style="2"/>
    <col min="262" max="262" width="16.5703125" style="2" bestFit="1" customWidth="1"/>
    <col min="263" max="263" width="14.28515625" style="2" bestFit="1" customWidth="1"/>
    <col min="264" max="264" width="13.28515625" style="2" customWidth="1"/>
    <col min="265" max="265" width="13.140625" style="2" customWidth="1"/>
    <col min="266" max="266" width="12.5703125" style="2" customWidth="1"/>
    <col min="267" max="267" width="12.85546875" style="2" customWidth="1"/>
    <col min="268" max="268" width="13.140625" style="2" bestFit="1" customWidth="1"/>
    <col min="269" max="269" width="12.7109375" style="2" bestFit="1" customWidth="1"/>
    <col min="270" max="270" width="12.85546875" style="2" customWidth="1"/>
    <col min="271" max="271" width="16.140625" style="2" customWidth="1"/>
    <col min="272" max="273" width="11.42578125" style="2"/>
    <col min="274" max="274" width="12.85546875" style="2" bestFit="1" customWidth="1"/>
    <col min="275" max="275" width="14" style="2" customWidth="1"/>
    <col min="276" max="276" width="11.42578125" style="2"/>
    <col min="277" max="278" width="14.28515625" style="2" bestFit="1" customWidth="1"/>
    <col min="279" max="279" width="14.5703125" style="2" bestFit="1" customWidth="1"/>
    <col min="280" max="280" width="14.28515625" style="2" bestFit="1" customWidth="1"/>
    <col min="281" max="281" width="14.5703125" style="2" bestFit="1" customWidth="1"/>
    <col min="282" max="283" width="11.42578125" style="2"/>
    <col min="284" max="284" width="13.85546875" style="2" bestFit="1" customWidth="1"/>
    <col min="285" max="286" width="11.42578125" style="2"/>
    <col min="287" max="287" width="13.28515625" style="2" customWidth="1"/>
    <col min="288" max="288" width="15.42578125" style="2" customWidth="1"/>
    <col min="289" max="289" width="11.42578125" style="2"/>
    <col min="290" max="291" width="14.28515625" style="2" bestFit="1" customWidth="1"/>
    <col min="292" max="292" width="14.5703125" style="2" bestFit="1" customWidth="1"/>
    <col min="293" max="293" width="14.28515625" style="2" bestFit="1" customWidth="1"/>
    <col min="294" max="294" width="14.5703125" style="2" bestFit="1" customWidth="1"/>
    <col min="295" max="296" width="11.42578125" style="2"/>
    <col min="297" max="297" width="13.85546875" style="2" bestFit="1" customWidth="1"/>
    <col min="298" max="299" width="11.42578125" style="2"/>
    <col min="300" max="300" width="13.28515625" style="2" customWidth="1"/>
    <col min="301" max="301" width="15.42578125" style="2" customWidth="1"/>
    <col min="302" max="16384" width="11.42578125" style="2"/>
  </cols>
  <sheetData>
    <row r="1" spans="1:301" ht="15" x14ac:dyDescent="0.25">
      <c r="A1" s="179" t="s">
        <v>0</v>
      </c>
      <c r="B1" s="179"/>
    </row>
    <row r="2" spans="1:301" ht="30" customHeight="1" x14ac:dyDescent="0.2">
      <c r="A2" s="180" t="s">
        <v>104</v>
      </c>
      <c r="B2" s="181"/>
    </row>
    <row r="3" spans="1:301" x14ac:dyDescent="0.2">
      <c r="A3" s="39" t="s">
        <v>105</v>
      </c>
    </row>
    <row r="4" spans="1:301" x14ac:dyDescent="0.2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 ht="15" x14ac:dyDescent="0.25">
      <c r="B5" s="5" t="s">
        <v>38</v>
      </c>
    </row>
    <row r="6" spans="1:301" ht="15" customHeight="1" x14ac:dyDescent="0.25">
      <c r="B6" s="182" t="s">
        <v>39</v>
      </c>
      <c r="C6" s="176">
        <v>2003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4" t="s">
        <v>106</v>
      </c>
      <c r="P6" s="176">
        <v>2004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4" t="s">
        <v>107</v>
      </c>
      <c r="AC6" s="176">
        <v>2005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4" t="s">
        <v>108</v>
      </c>
      <c r="AP6" s="176">
        <v>2006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109</v>
      </c>
      <c r="BC6" s="176">
        <v>2007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110</v>
      </c>
      <c r="BP6" s="176">
        <v>2008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111</v>
      </c>
      <c r="CC6" s="176">
        <v>2009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91</v>
      </c>
      <c r="CP6" s="176">
        <v>2010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4" t="s">
        <v>80</v>
      </c>
      <c r="DC6" s="176">
        <v>2011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4" t="s">
        <v>81</v>
      </c>
      <c r="DP6" s="176">
        <v>2012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4" t="s">
        <v>82</v>
      </c>
      <c r="EC6" s="176">
        <v>2013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4" t="s">
        <v>40</v>
      </c>
      <c r="EP6" s="176">
        <v>2014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4" t="s">
        <v>41</v>
      </c>
      <c r="FC6" s="176">
        <v>2015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4" t="s">
        <v>42</v>
      </c>
      <c r="FP6" s="176">
        <v>2016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4" t="s">
        <v>43</v>
      </c>
      <c r="GC6" s="176">
        <v>2017</v>
      </c>
      <c r="GD6" s="177"/>
      <c r="GE6" s="177"/>
      <c r="GF6" s="177"/>
      <c r="GG6" s="177"/>
      <c r="GH6" s="177"/>
      <c r="GI6" s="177"/>
      <c r="GJ6" s="177"/>
      <c r="GK6" s="177"/>
      <c r="GL6" s="177"/>
      <c r="GM6" s="177"/>
      <c r="GN6" s="178"/>
      <c r="GO6" s="174" t="s">
        <v>44</v>
      </c>
      <c r="GP6" s="176">
        <v>2018</v>
      </c>
      <c r="GQ6" s="177"/>
      <c r="GR6" s="177"/>
      <c r="GS6" s="177"/>
      <c r="GT6" s="177"/>
      <c r="GU6" s="177"/>
      <c r="GV6" s="177"/>
      <c r="GW6" s="177"/>
      <c r="GX6" s="177"/>
      <c r="GY6" s="177"/>
      <c r="GZ6" s="177"/>
      <c r="HA6" s="178"/>
      <c r="HB6" s="174" t="s">
        <v>45</v>
      </c>
      <c r="HC6" s="176">
        <v>2019</v>
      </c>
      <c r="HD6" s="177"/>
      <c r="HE6" s="177"/>
      <c r="HF6" s="177"/>
      <c r="HG6" s="177"/>
      <c r="HH6" s="177"/>
      <c r="HI6" s="177"/>
      <c r="HJ6" s="177"/>
      <c r="HK6" s="177"/>
      <c r="HL6" s="177"/>
      <c r="HM6" s="177"/>
      <c r="HN6" s="178"/>
      <c r="HO6" s="174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4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4" t="s">
        <v>48</v>
      </c>
      <c r="IP6" s="176">
        <v>2022</v>
      </c>
      <c r="IQ6" s="177"/>
      <c r="IR6" s="177"/>
      <c r="IS6" s="177"/>
      <c r="IT6" s="177"/>
      <c r="IU6" s="177"/>
      <c r="IV6" s="177"/>
      <c r="IW6" s="177"/>
      <c r="IX6" s="177"/>
      <c r="IY6" s="177"/>
      <c r="IZ6" s="177"/>
      <c r="JA6" s="178"/>
      <c r="JB6" s="174" t="s">
        <v>49</v>
      </c>
      <c r="JC6" s="176">
        <v>2023</v>
      </c>
      <c r="JD6" s="177"/>
      <c r="JE6" s="177"/>
      <c r="JF6" s="177"/>
      <c r="JG6" s="177"/>
      <c r="JH6" s="177"/>
      <c r="JI6" s="177"/>
      <c r="JJ6" s="177"/>
      <c r="JK6" s="177"/>
      <c r="JL6" s="177"/>
      <c r="JM6" s="177"/>
      <c r="JN6" s="178"/>
      <c r="JO6" s="174" t="s">
        <v>50</v>
      </c>
      <c r="JP6" s="176">
        <v>2024</v>
      </c>
      <c r="JQ6" s="177"/>
      <c r="JR6" s="177"/>
      <c r="JS6" s="177"/>
      <c r="JT6" s="177"/>
      <c r="JU6" s="177"/>
      <c r="JV6" s="177"/>
      <c r="JW6" s="177"/>
      <c r="JX6" s="177"/>
      <c r="JY6" s="177"/>
      <c r="JZ6" s="177"/>
      <c r="KA6" s="178"/>
      <c r="KB6" s="174" t="s">
        <v>51</v>
      </c>
      <c r="KC6" s="176">
        <v>2025</v>
      </c>
      <c r="KD6" s="177"/>
      <c r="KE6" s="177"/>
      <c r="KF6" s="177"/>
      <c r="KG6" s="177"/>
      <c r="KH6" s="177"/>
      <c r="KI6" s="177"/>
      <c r="KJ6" s="177"/>
      <c r="KK6" s="177"/>
      <c r="KL6" s="177"/>
      <c r="KM6" s="177"/>
      <c r="KN6" s="178"/>
      <c r="KO6" s="174" t="s">
        <v>176</v>
      </c>
    </row>
    <row r="7" spans="1:301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5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5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5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5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5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5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5"/>
      <c r="KC7" s="168" t="s">
        <v>52</v>
      </c>
      <c r="KD7" s="168" t="s">
        <v>53</v>
      </c>
      <c r="KE7" s="168" t="s">
        <v>54</v>
      </c>
      <c r="KF7" s="168" t="s">
        <v>55</v>
      </c>
      <c r="KG7" s="168" t="s">
        <v>56</v>
      </c>
      <c r="KH7" s="168" t="s">
        <v>57</v>
      </c>
      <c r="KI7" s="168" t="s">
        <v>58</v>
      </c>
      <c r="KJ7" s="168" t="s">
        <v>59</v>
      </c>
      <c r="KK7" s="168" t="s">
        <v>60</v>
      </c>
      <c r="KL7" s="168" t="s">
        <v>61</v>
      </c>
      <c r="KM7" s="168" t="s">
        <v>62</v>
      </c>
      <c r="KN7" s="168" t="s">
        <v>63</v>
      </c>
      <c r="KO7" s="175"/>
    </row>
    <row r="8" spans="1:301" ht="15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/>
      <c r="KE8" s="75"/>
      <c r="KF8" s="72"/>
      <c r="KG8" s="72"/>
      <c r="KH8" s="72"/>
      <c r="KI8" s="72"/>
      <c r="KJ8" s="72"/>
      <c r="KK8" s="72"/>
      <c r="KL8" s="72"/>
      <c r="KM8" s="72"/>
      <c r="KN8" s="72"/>
      <c r="KO8" s="76">
        <f>SUM(KC8:KN8)</f>
        <v>405127</v>
      </c>
    </row>
    <row r="9" spans="1:301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/>
      <c r="KE9" s="76"/>
      <c r="KF9" s="73"/>
      <c r="KG9" s="73"/>
      <c r="KH9" s="73"/>
      <c r="KI9" s="73"/>
      <c r="KJ9" s="73"/>
      <c r="KK9" s="73"/>
      <c r="KL9" s="73"/>
      <c r="KM9" s="73"/>
      <c r="KN9" s="73"/>
      <c r="KO9" s="73"/>
    </row>
    <row r="10" spans="1:301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/>
      <c r="KE10" s="76"/>
      <c r="KF10" s="73"/>
      <c r="KG10" s="73"/>
      <c r="KH10" s="73"/>
      <c r="KI10" s="73"/>
      <c r="KJ10" s="73"/>
      <c r="KK10" s="73"/>
      <c r="KL10" s="73"/>
      <c r="KM10" s="73"/>
      <c r="KN10" s="73"/>
      <c r="KO10" s="73"/>
    </row>
    <row r="11" spans="1:301" ht="15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/>
      <c r="KE11" s="75"/>
      <c r="KF11" s="72"/>
      <c r="KG11" s="72"/>
      <c r="KH11" s="72"/>
      <c r="KI11" s="72"/>
      <c r="KJ11" s="72"/>
      <c r="KK11" s="72"/>
      <c r="KL11" s="72"/>
      <c r="KM11" s="72"/>
      <c r="KN11" s="72"/>
      <c r="KO11" s="76">
        <f>SUM(KC11:KN11)</f>
        <v>205439</v>
      </c>
    </row>
    <row r="12" spans="1:301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/>
      <c r="KE12" s="76"/>
      <c r="KF12" s="76"/>
      <c r="KG12" s="73"/>
      <c r="KH12" s="73"/>
      <c r="KI12" s="73"/>
      <c r="KJ12" s="73"/>
      <c r="KK12" s="73"/>
      <c r="KL12" s="73"/>
      <c r="KM12" s="73"/>
      <c r="KN12" s="73"/>
      <c r="KO12" s="73"/>
    </row>
    <row r="13" spans="1:301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/>
      <c r="KE13" s="76"/>
      <c r="KF13" s="76"/>
      <c r="KG13" s="73"/>
      <c r="KH13" s="73"/>
      <c r="KI13" s="73"/>
      <c r="KJ13" s="73"/>
      <c r="KK13" s="73"/>
      <c r="KL13" s="73"/>
      <c r="KM13" s="73"/>
      <c r="KN13" s="73"/>
      <c r="KO13" s="73"/>
    </row>
    <row r="14" spans="1:301" ht="15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/>
      <c r="KE14" s="75"/>
      <c r="KF14" s="72"/>
      <c r="KG14" s="72"/>
      <c r="KH14" s="72"/>
      <c r="KI14" s="72"/>
      <c r="KJ14" s="72"/>
      <c r="KK14" s="72"/>
      <c r="KL14" s="72"/>
      <c r="KM14" s="72"/>
      <c r="KN14" s="72"/>
      <c r="KO14" s="76">
        <f>SUM(KC14:KN14)</f>
        <v>500683</v>
      </c>
    </row>
    <row r="15" spans="1:301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/>
      <c r="KE15" s="76"/>
      <c r="KF15" s="73"/>
      <c r="KG15" s="73"/>
      <c r="KH15" s="73"/>
      <c r="KI15" s="73"/>
      <c r="KJ15" s="73"/>
      <c r="KK15" s="73"/>
      <c r="KL15" s="73"/>
      <c r="KM15" s="73"/>
      <c r="KN15" s="73"/>
      <c r="KO15" s="73"/>
    </row>
    <row r="16" spans="1:301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/>
      <c r="KE16" s="76"/>
      <c r="KF16" s="73"/>
      <c r="KG16" s="73"/>
      <c r="KH16" s="73"/>
      <c r="KI16" s="73"/>
      <c r="KJ16" s="73"/>
      <c r="KK16" s="73"/>
      <c r="KL16" s="73"/>
      <c r="KM16" s="73"/>
      <c r="KN16" s="73"/>
      <c r="KO16" s="73"/>
    </row>
    <row r="17" spans="2:301" ht="15" x14ac:dyDescent="0.2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/>
      <c r="KE17" s="75"/>
      <c r="KF17" s="52"/>
      <c r="KG17" s="52"/>
      <c r="KH17" s="52"/>
      <c r="KI17" s="52"/>
      <c r="KJ17" s="52"/>
      <c r="KK17" s="52"/>
      <c r="KL17" s="52"/>
      <c r="KM17" s="52"/>
      <c r="KN17" s="52"/>
      <c r="KO17" s="52">
        <f>SUM(KC17:KN17)</f>
        <v>1111249</v>
      </c>
    </row>
    <row r="18" spans="2:301" x14ac:dyDescent="0.2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/>
      <c r="KE18" s="76"/>
      <c r="KF18" s="56"/>
      <c r="KG18" s="56"/>
      <c r="KH18" s="56"/>
      <c r="KI18" s="56"/>
      <c r="KJ18" s="56"/>
      <c r="KK18" s="56"/>
      <c r="KL18" s="56"/>
      <c r="KM18" s="56"/>
      <c r="KN18" s="56"/>
      <c r="KO18" s="56">
        <f>SUM(KC18:KN18)</f>
        <v>672281</v>
      </c>
    </row>
    <row r="19" spans="2:301" x14ac:dyDescent="0.2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/>
      <c r="KE19" s="76"/>
      <c r="KF19" s="56"/>
      <c r="KG19" s="56"/>
      <c r="KH19" s="56"/>
      <c r="KI19" s="56"/>
      <c r="KJ19" s="56"/>
      <c r="KK19" s="56"/>
      <c r="KL19" s="56"/>
      <c r="KM19" s="56"/>
      <c r="KN19" s="56"/>
      <c r="KO19" s="56">
        <f>SUM(KC19:KN19)</f>
        <v>438968</v>
      </c>
    </row>
    <row r="20" spans="2:301" ht="14.25" customHeight="1" x14ac:dyDescent="0.2"/>
    <row r="21" spans="2:301" ht="14.25" customHeight="1" x14ac:dyDescent="0.2">
      <c r="GA21" s="27"/>
    </row>
    <row r="22" spans="2:301" ht="14.25" customHeight="1" x14ac:dyDescent="0.2"/>
    <row r="23" spans="2:301" ht="14.25" customHeight="1" x14ac:dyDescent="0.25">
      <c r="B23" s="5" t="s">
        <v>71</v>
      </c>
    </row>
    <row r="24" spans="2:301" ht="14.25" customHeight="1" x14ac:dyDescent="0.25">
      <c r="B24" s="182" t="s">
        <v>39</v>
      </c>
      <c r="C24" s="176">
        <v>2003</v>
      </c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8"/>
      <c r="O24" s="174" t="s">
        <v>106</v>
      </c>
      <c r="P24" s="176">
        <v>2004</v>
      </c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8"/>
      <c r="AB24" s="174" t="s">
        <v>107</v>
      </c>
      <c r="AC24" s="176">
        <v>2005</v>
      </c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8"/>
      <c r="AO24" s="174" t="s">
        <v>108</v>
      </c>
      <c r="AP24" s="176">
        <v>2006</v>
      </c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8"/>
      <c r="BB24" s="174" t="s">
        <v>109</v>
      </c>
      <c r="BC24" s="176">
        <v>2007</v>
      </c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8"/>
      <c r="BO24" s="174" t="s">
        <v>110</v>
      </c>
      <c r="BP24" s="176">
        <v>2008</v>
      </c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8"/>
      <c r="CB24" s="174" t="s">
        <v>111</v>
      </c>
      <c r="CC24" s="176">
        <v>2009</v>
      </c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8"/>
      <c r="CO24" s="174" t="s">
        <v>91</v>
      </c>
      <c r="CP24" s="176">
        <v>2010</v>
      </c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8"/>
      <c r="DB24" s="174" t="s">
        <v>80</v>
      </c>
      <c r="DC24" s="176">
        <v>2011</v>
      </c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8"/>
      <c r="DO24" s="174" t="s">
        <v>81</v>
      </c>
      <c r="DP24" s="176">
        <v>2012</v>
      </c>
      <c r="DQ24" s="177"/>
      <c r="DR24" s="177"/>
      <c r="DS24" s="177"/>
      <c r="DT24" s="177"/>
      <c r="DU24" s="177"/>
      <c r="DV24" s="177"/>
      <c r="DW24" s="177"/>
      <c r="DX24" s="177"/>
      <c r="DY24" s="177"/>
      <c r="DZ24" s="177"/>
      <c r="EA24" s="178"/>
      <c r="EB24" s="174" t="s">
        <v>82</v>
      </c>
      <c r="EC24" s="176">
        <v>2013</v>
      </c>
      <c r="ED24" s="177"/>
      <c r="EE24" s="177"/>
      <c r="EF24" s="177"/>
      <c r="EG24" s="177"/>
      <c r="EH24" s="177"/>
      <c r="EI24" s="177"/>
      <c r="EJ24" s="177"/>
      <c r="EK24" s="177"/>
      <c r="EL24" s="177"/>
      <c r="EM24" s="177"/>
      <c r="EN24" s="178"/>
      <c r="EO24" s="174" t="s">
        <v>40</v>
      </c>
      <c r="EP24" s="176">
        <v>2014</v>
      </c>
      <c r="EQ24" s="177"/>
      <c r="ER24" s="177"/>
      <c r="ES24" s="177"/>
      <c r="ET24" s="177"/>
      <c r="EU24" s="177"/>
      <c r="EV24" s="177"/>
      <c r="EW24" s="177"/>
      <c r="EX24" s="177"/>
      <c r="EY24" s="177"/>
      <c r="EZ24" s="177"/>
      <c r="FA24" s="178"/>
      <c r="FB24" s="174" t="s">
        <v>41</v>
      </c>
      <c r="FC24" s="176">
        <v>2015</v>
      </c>
      <c r="FD24" s="177"/>
      <c r="FE24" s="177"/>
      <c r="FF24" s="177"/>
      <c r="FG24" s="177"/>
      <c r="FH24" s="177"/>
      <c r="FI24" s="177"/>
      <c r="FJ24" s="177"/>
      <c r="FK24" s="177"/>
      <c r="FL24" s="177"/>
      <c r="FM24" s="177"/>
      <c r="FN24" s="178"/>
      <c r="FO24" s="174" t="s">
        <v>42</v>
      </c>
      <c r="FP24" s="176">
        <v>2016</v>
      </c>
      <c r="FQ24" s="177"/>
      <c r="FR24" s="177"/>
      <c r="FS24" s="177"/>
      <c r="FT24" s="177"/>
      <c r="FU24" s="177"/>
      <c r="FV24" s="177"/>
      <c r="FW24" s="177"/>
      <c r="FX24" s="177"/>
      <c r="FY24" s="177"/>
      <c r="FZ24" s="177"/>
      <c r="GA24" s="178"/>
      <c r="GB24" s="174" t="s">
        <v>43</v>
      </c>
      <c r="GC24" s="176">
        <v>2017</v>
      </c>
      <c r="GD24" s="177"/>
      <c r="GE24" s="177"/>
      <c r="GF24" s="177"/>
      <c r="GG24" s="177"/>
      <c r="GH24" s="177"/>
      <c r="GI24" s="177"/>
      <c r="GJ24" s="177"/>
      <c r="GK24" s="177"/>
      <c r="GL24" s="177"/>
      <c r="GM24" s="177"/>
      <c r="GN24" s="178"/>
      <c r="GO24" s="174" t="s">
        <v>44</v>
      </c>
      <c r="GP24" s="176">
        <v>2018</v>
      </c>
      <c r="GQ24" s="177"/>
      <c r="GR24" s="177"/>
      <c r="GS24" s="177"/>
      <c r="GT24" s="177"/>
      <c r="GU24" s="177"/>
      <c r="GV24" s="177"/>
      <c r="GW24" s="177"/>
      <c r="GX24" s="177"/>
      <c r="GY24" s="177"/>
      <c r="GZ24" s="177"/>
      <c r="HA24" s="178"/>
      <c r="HB24" s="174" t="s">
        <v>45</v>
      </c>
      <c r="HC24" s="176">
        <v>2019</v>
      </c>
      <c r="HD24" s="177"/>
      <c r="HE24" s="177"/>
      <c r="HF24" s="177"/>
      <c r="HG24" s="177"/>
      <c r="HH24" s="177"/>
      <c r="HI24" s="177"/>
      <c r="HJ24" s="177"/>
      <c r="HK24" s="177"/>
      <c r="HL24" s="177"/>
      <c r="HM24" s="177"/>
      <c r="HN24" s="178"/>
      <c r="HO24" s="174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4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4" t="s">
        <v>48</v>
      </c>
      <c r="IP24" s="176">
        <v>2022</v>
      </c>
      <c r="IQ24" s="177"/>
      <c r="IR24" s="177"/>
      <c r="IS24" s="177"/>
      <c r="IT24" s="177"/>
      <c r="IU24" s="177"/>
      <c r="IV24" s="177"/>
      <c r="IW24" s="177"/>
      <c r="IX24" s="177"/>
      <c r="IY24" s="177"/>
      <c r="IZ24" s="177"/>
      <c r="JA24" s="178"/>
      <c r="JB24" s="174" t="s">
        <v>49</v>
      </c>
      <c r="JC24" s="176">
        <v>2023</v>
      </c>
      <c r="JD24" s="177"/>
      <c r="JE24" s="177"/>
      <c r="JF24" s="177"/>
      <c r="JG24" s="177"/>
      <c r="JH24" s="177"/>
      <c r="JI24" s="177"/>
      <c r="JJ24" s="177"/>
      <c r="JK24" s="177"/>
      <c r="JL24" s="177"/>
      <c r="JM24" s="177"/>
      <c r="JN24" s="178"/>
      <c r="JO24" s="174" t="s">
        <v>50</v>
      </c>
      <c r="JP24" s="176">
        <v>2024</v>
      </c>
      <c r="JQ24" s="177"/>
      <c r="JR24" s="177"/>
      <c r="JS24" s="177"/>
      <c r="JT24" s="177"/>
      <c r="JU24" s="177"/>
      <c r="JV24" s="177"/>
      <c r="JW24" s="177"/>
      <c r="JX24" s="177"/>
      <c r="JY24" s="177"/>
      <c r="JZ24" s="177"/>
      <c r="KA24" s="178"/>
      <c r="KB24" s="174" t="s">
        <v>51</v>
      </c>
      <c r="KC24" s="176">
        <v>2025</v>
      </c>
      <c r="KD24" s="177"/>
      <c r="KE24" s="177"/>
      <c r="KF24" s="177"/>
      <c r="KG24" s="177"/>
      <c r="KH24" s="177"/>
      <c r="KI24" s="177"/>
      <c r="KJ24" s="177"/>
      <c r="KK24" s="177"/>
      <c r="KL24" s="177"/>
      <c r="KM24" s="177"/>
      <c r="KN24" s="178"/>
      <c r="KO24" s="174" t="s">
        <v>176</v>
      </c>
    </row>
    <row r="25" spans="2:301" ht="14.25" customHeight="1" x14ac:dyDescent="0.25">
      <c r="B25" s="183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5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5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5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5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5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5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5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5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5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5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5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5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5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5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5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5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5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5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5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5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5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5"/>
      <c r="KC25" s="168" t="s">
        <v>52</v>
      </c>
      <c r="KD25" s="168" t="s">
        <v>53</v>
      </c>
      <c r="KE25" s="168" t="s">
        <v>54</v>
      </c>
      <c r="KF25" s="168" t="s">
        <v>55</v>
      </c>
      <c r="KG25" s="168" t="s">
        <v>56</v>
      </c>
      <c r="KH25" s="168" t="s">
        <v>57</v>
      </c>
      <c r="KI25" s="168" t="s">
        <v>58</v>
      </c>
      <c r="KJ25" s="168" t="s">
        <v>59</v>
      </c>
      <c r="KK25" s="168" t="s">
        <v>60</v>
      </c>
      <c r="KL25" s="168" t="s">
        <v>61</v>
      </c>
      <c r="KM25" s="168" t="s">
        <v>62</v>
      </c>
      <c r="KN25" s="168" t="s">
        <v>63</v>
      </c>
      <c r="KO25" s="175"/>
    </row>
    <row r="26" spans="2:301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/>
      <c r="KE26" s="75"/>
      <c r="KF26" s="72"/>
      <c r="KG26" s="72"/>
      <c r="KH26" s="72"/>
      <c r="KI26" s="72"/>
      <c r="KJ26" s="72"/>
      <c r="KK26" s="72"/>
      <c r="KL26" s="72"/>
      <c r="KM26" s="72"/>
      <c r="KN26" s="72"/>
      <c r="KO26" s="76">
        <f>SUM(KC26:KN26)</f>
        <v>991717</v>
      </c>
    </row>
    <row r="27" spans="2:301" ht="14.25" customHeight="1" x14ac:dyDescent="0.2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/>
      <c r="KE27" s="76"/>
      <c r="KF27" s="73"/>
      <c r="KG27" s="73"/>
      <c r="KH27" s="73"/>
      <c r="KI27" s="73"/>
      <c r="KJ27" s="73"/>
      <c r="KK27" s="73"/>
      <c r="KL27" s="73"/>
      <c r="KM27" s="73"/>
      <c r="KN27" s="73"/>
      <c r="KO27" s="73"/>
    </row>
    <row r="28" spans="2:301" ht="14.25" customHeight="1" x14ac:dyDescent="0.2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/>
      <c r="KE28" s="76"/>
      <c r="KF28" s="73"/>
      <c r="KG28" s="73"/>
      <c r="KH28" s="73"/>
      <c r="KI28" s="73"/>
      <c r="KJ28" s="73"/>
      <c r="KK28" s="73"/>
      <c r="KL28" s="73"/>
      <c r="KM28" s="73"/>
      <c r="KN28" s="73"/>
      <c r="KO28" s="73"/>
    </row>
    <row r="29" spans="2:301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/>
      <c r="KE29" s="75"/>
      <c r="KF29" s="72"/>
      <c r="KG29" s="72"/>
      <c r="KH29" s="72"/>
      <c r="KI29" s="72"/>
      <c r="KJ29" s="72"/>
      <c r="KK29" s="72"/>
      <c r="KL29" s="72"/>
      <c r="KM29" s="72"/>
      <c r="KN29" s="72"/>
      <c r="KO29" s="76">
        <f>SUM(KC29:KN29)</f>
        <v>922024</v>
      </c>
    </row>
    <row r="30" spans="2:301" ht="14.25" customHeight="1" x14ac:dyDescent="0.2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/>
      <c r="KE30" s="76"/>
      <c r="KF30" s="73"/>
      <c r="KG30" s="73"/>
      <c r="KH30" s="73"/>
      <c r="KI30" s="73"/>
      <c r="KJ30" s="73"/>
      <c r="KK30" s="73"/>
      <c r="KL30" s="73"/>
      <c r="KM30" s="73"/>
      <c r="KN30" s="73"/>
      <c r="KO30" s="73"/>
    </row>
    <row r="31" spans="2:301" ht="14.25" customHeight="1" x14ac:dyDescent="0.2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/>
      <c r="KE31" s="76"/>
      <c r="KF31" s="73"/>
      <c r="KG31" s="73"/>
      <c r="KH31" s="73"/>
      <c r="KI31" s="73"/>
      <c r="KJ31" s="73"/>
      <c r="KK31" s="73"/>
      <c r="KL31" s="73"/>
      <c r="KM31" s="73"/>
      <c r="KN31" s="73"/>
      <c r="KO31" s="73"/>
    </row>
    <row r="32" spans="2:301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/>
      <c r="KE32" s="75"/>
      <c r="KF32" s="72"/>
      <c r="KG32" s="72"/>
      <c r="KH32" s="72"/>
      <c r="KI32" s="72"/>
      <c r="KJ32" s="72"/>
      <c r="KK32" s="72"/>
      <c r="KL32" s="72"/>
      <c r="KM32" s="72"/>
      <c r="KN32" s="72"/>
      <c r="KO32" s="76">
        <f>SUM(KC32:KN32)</f>
        <v>589709</v>
      </c>
    </row>
    <row r="33" spans="2:301" ht="14.25" customHeight="1" x14ac:dyDescent="0.2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/>
      <c r="KE33" s="76"/>
      <c r="KF33" s="73"/>
      <c r="KG33" s="73"/>
      <c r="KH33" s="73"/>
      <c r="KI33" s="73"/>
      <c r="KJ33" s="73"/>
      <c r="KK33" s="73"/>
      <c r="KL33" s="73"/>
      <c r="KM33" s="73"/>
      <c r="KN33" s="73"/>
      <c r="KO33" s="73"/>
    </row>
    <row r="34" spans="2:301" ht="14.25" customHeight="1" x14ac:dyDescent="0.2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/>
      <c r="KE34" s="76"/>
      <c r="KF34" s="73"/>
      <c r="KG34" s="73"/>
      <c r="KH34" s="73"/>
      <c r="KI34" s="73"/>
      <c r="KJ34" s="73"/>
      <c r="KK34" s="73"/>
      <c r="KL34" s="73"/>
      <c r="KM34" s="73"/>
      <c r="KN34" s="73"/>
      <c r="KO34" s="73"/>
    </row>
    <row r="35" spans="2:301" ht="14.25" customHeight="1" x14ac:dyDescent="0.2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/>
      <c r="KE35" s="75"/>
      <c r="KF35" s="52"/>
      <c r="KG35" s="52"/>
      <c r="KH35" s="52"/>
      <c r="KI35" s="52"/>
      <c r="KJ35" s="52"/>
      <c r="KK35" s="52"/>
      <c r="KL35" s="52"/>
      <c r="KM35" s="52"/>
      <c r="KN35" s="52"/>
      <c r="KO35" s="52">
        <f>SUM(KC35:KN35)</f>
        <v>2503450</v>
      </c>
    </row>
    <row r="36" spans="2:301" ht="14.25" customHeight="1" x14ac:dyDescent="0.2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/>
      <c r="KE36" s="76"/>
      <c r="KF36" s="56"/>
      <c r="KG36" s="56"/>
      <c r="KH36" s="56"/>
      <c r="KI36" s="56"/>
      <c r="KJ36" s="56"/>
      <c r="KK36" s="56"/>
      <c r="KL36" s="56"/>
      <c r="KM36" s="56"/>
      <c r="KN36" s="56"/>
      <c r="KO36" s="56">
        <f>SUM(KC36:KN36)</f>
        <v>672281</v>
      </c>
    </row>
    <row r="37" spans="2:301" ht="14.25" customHeight="1" x14ac:dyDescent="0.2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/>
      <c r="KE37" s="76"/>
      <c r="KF37" s="56"/>
      <c r="KG37" s="56"/>
      <c r="KH37" s="56"/>
      <c r="KI37" s="56"/>
      <c r="KJ37" s="56"/>
      <c r="KK37" s="56"/>
      <c r="KL37" s="56"/>
      <c r="KM37" s="56"/>
      <c r="KN37" s="56"/>
      <c r="KO37" s="56">
        <f>SUM(KC37:KN37)</f>
        <v>1831169</v>
      </c>
    </row>
    <row r="38" spans="2:301" ht="14.25" customHeight="1" x14ac:dyDescent="0.2"/>
    <row r="39" spans="2:301" ht="14.25" customHeight="1" x14ac:dyDescent="0.2"/>
    <row r="40" spans="2:301" ht="15" x14ac:dyDescent="0.25">
      <c r="B40" s="5" t="s">
        <v>72</v>
      </c>
    </row>
    <row r="41" spans="2:301" ht="15" customHeight="1" x14ac:dyDescent="0.25">
      <c r="B41" s="12" t="s">
        <v>73</v>
      </c>
      <c r="C41" s="176">
        <v>2003</v>
      </c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8"/>
      <c r="O41" s="174" t="s">
        <v>106</v>
      </c>
      <c r="P41" s="176">
        <v>2004</v>
      </c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8"/>
      <c r="AB41" s="174" t="s">
        <v>107</v>
      </c>
      <c r="AC41" s="176">
        <v>2005</v>
      </c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8"/>
      <c r="AO41" s="174" t="s">
        <v>108</v>
      </c>
      <c r="AP41" s="176">
        <v>2006</v>
      </c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8"/>
      <c r="BB41" s="174" t="s">
        <v>109</v>
      </c>
      <c r="BC41" s="176">
        <v>2007</v>
      </c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8"/>
      <c r="BO41" s="174" t="s">
        <v>110</v>
      </c>
      <c r="BP41" s="176">
        <v>2008</v>
      </c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8"/>
      <c r="CB41" s="174" t="s">
        <v>111</v>
      </c>
      <c r="CC41" s="176">
        <v>2009</v>
      </c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8"/>
      <c r="CO41" s="174" t="s">
        <v>91</v>
      </c>
      <c r="CP41" s="176">
        <v>2010</v>
      </c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8"/>
      <c r="DB41" s="174" t="s">
        <v>80</v>
      </c>
      <c r="DC41" s="176">
        <v>2011</v>
      </c>
      <c r="DD41" s="177"/>
      <c r="DE41" s="177"/>
      <c r="DF41" s="177"/>
      <c r="DG41" s="177"/>
      <c r="DH41" s="177"/>
      <c r="DI41" s="177"/>
      <c r="DJ41" s="177"/>
      <c r="DK41" s="177"/>
      <c r="DL41" s="177"/>
      <c r="DM41" s="177"/>
      <c r="DN41" s="178"/>
      <c r="DO41" s="174" t="s">
        <v>81</v>
      </c>
      <c r="DP41" s="176">
        <v>2012</v>
      </c>
      <c r="DQ41" s="177"/>
      <c r="DR41" s="177"/>
      <c r="DS41" s="177"/>
      <c r="DT41" s="177"/>
      <c r="DU41" s="177"/>
      <c r="DV41" s="177"/>
      <c r="DW41" s="177"/>
      <c r="DX41" s="177"/>
      <c r="DY41" s="177"/>
      <c r="DZ41" s="177"/>
      <c r="EA41" s="178"/>
      <c r="EB41" s="174" t="s">
        <v>82</v>
      </c>
      <c r="EC41" s="176">
        <v>2013</v>
      </c>
      <c r="ED41" s="177"/>
      <c r="EE41" s="177"/>
      <c r="EF41" s="177"/>
      <c r="EG41" s="177"/>
      <c r="EH41" s="177"/>
      <c r="EI41" s="177"/>
      <c r="EJ41" s="177"/>
      <c r="EK41" s="177"/>
      <c r="EL41" s="177"/>
      <c r="EM41" s="177"/>
      <c r="EN41" s="178"/>
      <c r="EO41" s="174" t="s">
        <v>40</v>
      </c>
      <c r="EP41" s="176">
        <v>2014</v>
      </c>
      <c r="EQ41" s="177"/>
      <c r="ER41" s="177"/>
      <c r="ES41" s="177"/>
      <c r="ET41" s="177"/>
      <c r="EU41" s="177"/>
      <c r="EV41" s="177"/>
      <c r="EW41" s="177"/>
      <c r="EX41" s="177"/>
      <c r="EY41" s="177"/>
      <c r="EZ41" s="177"/>
      <c r="FA41" s="178"/>
      <c r="FB41" s="174" t="s">
        <v>41</v>
      </c>
      <c r="FC41" s="176">
        <v>2015</v>
      </c>
      <c r="FD41" s="177"/>
      <c r="FE41" s="177"/>
      <c r="FF41" s="177"/>
      <c r="FG41" s="177"/>
      <c r="FH41" s="177"/>
      <c r="FI41" s="177"/>
      <c r="FJ41" s="177"/>
      <c r="FK41" s="177"/>
      <c r="FL41" s="177"/>
      <c r="FM41" s="177"/>
      <c r="FN41" s="178"/>
      <c r="FO41" s="174" t="s">
        <v>42</v>
      </c>
      <c r="FP41" s="176">
        <v>2016</v>
      </c>
      <c r="FQ41" s="177"/>
      <c r="FR41" s="177"/>
      <c r="FS41" s="177"/>
      <c r="FT41" s="177"/>
      <c r="FU41" s="177"/>
      <c r="FV41" s="177"/>
      <c r="FW41" s="177"/>
      <c r="FX41" s="177"/>
      <c r="FY41" s="177"/>
      <c r="FZ41" s="177"/>
      <c r="GA41" s="178"/>
      <c r="GB41" s="174" t="s">
        <v>43</v>
      </c>
      <c r="GC41" s="176">
        <v>2017</v>
      </c>
      <c r="GD41" s="177"/>
      <c r="GE41" s="177"/>
      <c r="GF41" s="177"/>
      <c r="GG41" s="177"/>
      <c r="GH41" s="177"/>
      <c r="GI41" s="177"/>
      <c r="GJ41" s="177"/>
      <c r="GK41" s="177"/>
      <c r="GL41" s="177"/>
      <c r="GM41" s="177"/>
      <c r="GN41" s="178"/>
      <c r="GO41" s="174" t="s">
        <v>44</v>
      </c>
      <c r="GP41" s="176">
        <v>2018</v>
      </c>
      <c r="GQ41" s="177"/>
      <c r="GR41" s="177"/>
      <c r="GS41" s="177"/>
      <c r="GT41" s="177"/>
      <c r="GU41" s="177"/>
      <c r="GV41" s="177"/>
      <c r="GW41" s="177"/>
      <c r="GX41" s="177"/>
      <c r="GY41" s="177"/>
      <c r="GZ41" s="177"/>
      <c r="HA41" s="178"/>
      <c r="HB41" s="174" t="s">
        <v>45</v>
      </c>
      <c r="HC41" s="176">
        <v>2019</v>
      </c>
      <c r="HD41" s="177"/>
      <c r="HE41" s="177"/>
      <c r="HF41" s="177"/>
      <c r="HG41" s="177"/>
      <c r="HH41" s="177"/>
      <c r="HI41" s="177"/>
      <c r="HJ41" s="177"/>
      <c r="HK41" s="177"/>
      <c r="HL41" s="177"/>
      <c r="HM41" s="177"/>
      <c r="HN41" s="178"/>
      <c r="HO41" s="174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4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4" t="s">
        <v>48</v>
      </c>
      <c r="IP41" s="176">
        <v>2022</v>
      </c>
      <c r="IQ41" s="177"/>
      <c r="IR41" s="177"/>
      <c r="IS41" s="177"/>
      <c r="IT41" s="177"/>
      <c r="IU41" s="177"/>
      <c r="IV41" s="177"/>
      <c r="IW41" s="177"/>
      <c r="IX41" s="177"/>
      <c r="IY41" s="177"/>
      <c r="IZ41" s="177"/>
      <c r="JA41" s="178"/>
      <c r="JB41" s="174" t="s">
        <v>49</v>
      </c>
      <c r="JC41" s="176">
        <v>2023</v>
      </c>
      <c r="JD41" s="177"/>
      <c r="JE41" s="177"/>
      <c r="JF41" s="177"/>
      <c r="JG41" s="177"/>
      <c r="JH41" s="177"/>
      <c r="JI41" s="177"/>
      <c r="JJ41" s="177"/>
      <c r="JK41" s="177"/>
      <c r="JL41" s="177"/>
      <c r="JM41" s="177"/>
      <c r="JN41" s="178"/>
      <c r="JO41" s="174" t="s">
        <v>50</v>
      </c>
      <c r="JP41" s="176">
        <v>2024</v>
      </c>
      <c r="JQ41" s="177"/>
      <c r="JR41" s="177"/>
      <c r="JS41" s="177"/>
      <c r="JT41" s="177"/>
      <c r="JU41" s="177"/>
      <c r="JV41" s="177"/>
      <c r="JW41" s="177"/>
      <c r="JX41" s="177"/>
      <c r="JY41" s="177"/>
      <c r="JZ41" s="177"/>
      <c r="KA41" s="178"/>
      <c r="KB41" s="174" t="s">
        <v>51</v>
      </c>
      <c r="KC41" s="176">
        <v>2025</v>
      </c>
      <c r="KD41" s="177"/>
      <c r="KE41" s="177"/>
      <c r="KF41" s="177"/>
      <c r="KG41" s="177"/>
      <c r="KH41" s="177"/>
      <c r="KI41" s="177"/>
      <c r="KJ41" s="177"/>
      <c r="KK41" s="177"/>
      <c r="KL41" s="177"/>
      <c r="KM41" s="177"/>
      <c r="KN41" s="178"/>
      <c r="KO41" s="174" t="s">
        <v>176</v>
      </c>
    </row>
    <row r="42" spans="2:301" ht="15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5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5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5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5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5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5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5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5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5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5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5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5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5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5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5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5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5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5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5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5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5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5"/>
      <c r="KC42" s="168" t="s">
        <v>52</v>
      </c>
      <c r="KD42" s="168" t="s">
        <v>53</v>
      </c>
      <c r="KE42" s="168" t="s">
        <v>54</v>
      </c>
      <c r="KF42" s="168" t="s">
        <v>55</v>
      </c>
      <c r="KG42" s="168" t="s">
        <v>56</v>
      </c>
      <c r="KH42" s="168" t="s">
        <v>57</v>
      </c>
      <c r="KI42" s="168" t="s">
        <v>58</v>
      </c>
      <c r="KJ42" s="168" t="s">
        <v>59</v>
      </c>
      <c r="KK42" s="168" t="s">
        <v>60</v>
      </c>
      <c r="KL42" s="168" t="s">
        <v>61</v>
      </c>
      <c r="KM42" s="168" t="s">
        <v>62</v>
      </c>
      <c r="KN42" s="168" t="s">
        <v>63</v>
      </c>
      <c r="KO42" s="175"/>
    </row>
    <row r="43" spans="2:301" s="5" customFormat="1" ht="16.5" customHeight="1" x14ac:dyDescent="0.25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/>
      <c r="KE43" s="52"/>
      <c r="KF43" s="52"/>
      <c r="KG43" s="52"/>
      <c r="KH43" s="52"/>
      <c r="KI43" s="52"/>
      <c r="KJ43" s="52"/>
      <c r="KK43" s="52"/>
      <c r="KL43" s="52"/>
      <c r="KM43" s="52"/>
      <c r="KN43" s="52"/>
      <c r="KO43" s="52">
        <f>SUM(KC43:KN43)</f>
        <v>26035880</v>
      </c>
    </row>
    <row r="44" spans="2:301" ht="15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/>
      <c r="KE44" s="43"/>
      <c r="KF44" s="56"/>
      <c r="KG44" s="56"/>
      <c r="KH44" s="56"/>
      <c r="KI44" s="56"/>
      <c r="KJ44" s="56"/>
      <c r="KK44" s="56"/>
      <c r="KL44" s="56"/>
      <c r="KM44" s="56"/>
      <c r="KN44" s="56"/>
      <c r="KO44" s="56">
        <f>SUM(KC44:KN44)</f>
        <v>6991722.3999999985</v>
      </c>
    </row>
    <row r="45" spans="2:301" ht="15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/>
      <c r="KE45" s="43"/>
      <c r="KF45" s="56"/>
      <c r="KG45" s="56"/>
      <c r="KH45" s="56"/>
      <c r="KI45" s="56"/>
      <c r="KJ45" s="56"/>
      <c r="KK45" s="56"/>
      <c r="KL45" s="56"/>
      <c r="KM45" s="56"/>
      <c r="KN45" s="56"/>
      <c r="KO45" s="56">
        <f>SUM(KC45:KN45)</f>
        <v>19044157.600000001</v>
      </c>
    </row>
    <row r="50" spans="159:292" x14ac:dyDescent="0.2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IP6:JA6"/>
    <mergeCell ref="IP24:JA24"/>
    <mergeCell ref="IP41:JA41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zoomScale="60" zoomScaleNormal="60" workbookViewId="0">
      <pane xSplit="2" ySplit="3" topLeftCell="JC4" activePane="bottomRight" state="frozen"/>
      <selection pane="topRight" activeCell="EP48" sqref="EP48:FA48"/>
      <selection pane="bottomLeft" activeCell="EP48" sqref="EP48:FA48"/>
      <selection pane="bottomRight" activeCell="JC42" sqref="JC42:JC4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92" width="11.42578125" style="2" customWidth="1"/>
    <col min="93" max="93" width="12.28515625" style="2" customWidth="1"/>
    <col min="94" max="105" width="11.42578125" style="2" customWidth="1"/>
    <col min="106" max="106" width="12.28515625" style="2" customWidth="1"/>
    <col min="107" max="118" width="11.42578125" style="2" customWidth="1"/>
    <col min="119" max="119" width="12.28515625" style="2" customWidth="1"/>
    <col min="120" max="131" width="11.42578125" style="2" customWidth="1"/>
    <col min="132" max="132" width="12.28515625" style="2" customWidth="1"/>
    <col min="133" max="133" width="11.140625" style="2" customWidth="1"/>
    <col min="134" max="134" width="12.5703125" style="2" customWidth="1"/>
    <col min="135" max="135" width="12.28515625" style="2" customWidth="1"/>
    <col min="136" max="136" width="12.5703125" style="2" customWidth="1"/>
    <col min="137" max="138" width="11.42578125" style="2" customWidth="1"/>
    <col min="139" max="142" width="12.28515625" style="2" customWidth="1"/>
    <col min="143" max="143" width="11.42578125" style="2" customWidth="1"/>
    <col min="144" max="144" width="13.140625" style="2" customWidth="1"/>
    <col min="145" max="145" width="12.28515625" style="2" customWidth="1"/>
    <col min="146" max="151" width="13.140625" style="2" customWidth="1"/>
    <col min="152" max="157" width="11.42578125" style="2" customWidth="1"/>
    <col min="158" max="158" width="12.28515625" style="2" customWidth="1"/>
    <col min="159" max="165" width="11.5703125" style="2" bestFit="1" customWidth="1"/>
    <col min="166" max="166" width="14.5703125" style="2" bestFit="1" customWidth="1"/>
    <col min="167" max="167" width="13.140625" style="2" bestFit="1" customWidth="1"/>
    <col min="168" max="170" width="11.5703125" style="2" bestFit="1" customWidth="1"/>
    <col min="171" max="171" width="12.42578125" style="2" bestFit="1" customWidth="1"/>
    <col min="172" max="197" width="12.7109375" style="2" customWidth="1"/>
    <col min="198" max="200" width="11.42578125" style="2"/>
    <col min="201" max="201" width="14.85546875" style="2" customWidth="1"/>
    <col min="202" max="203" width="14.140625" style="2" customWidth="1"/>
    <col min="204" max="209" width="11.42578125" style="2"/>
    <col min="210" max="210" width="12.7109375" style="2" customWidth="1"/>
    <col min="211" max="222" width="11.42578125" style="2"/>
    <col min="223" max="223" width="12.7109375" style="2" customWidth="1"/>
    <col min="224" max="233" width="11.42578125" style="2"/>
    <col min="234" max="234" width="15.28515625" style="2" customWidth="1"/>
    <col min="235" max="235" width="13.85546875" style="2" bestFit="1" customWidth="1"/>
    <col min="236" max="236" width="13" style="2" customWidth="1"/>
    <col min="237" max="237" width="13" style="2" bestFit="1" customWidth="1"/>
    <col min="238" max="238" width="13.28515625" style="2" customWidth="1"/>
    <col min="239" max="244" width="11.42578125" style="2"/>
    <col min="245" max="245" width="16.140625" style="2" customWidth="1"/>
    <col min="246" max="246" width="16" style="2" customWidth="1"/>
    <col min="247" max="247" width="15.5703125" style="2" customWidth="1"/>
    <col min="248" max="248" width="14" style="2" customWidth="1"/>
    <col min="249" max="249" width="12.140625" style="2" customWidth="1"/>
    <col min="250" max="250" width="11.42578125" style="2"/>
    <col min="251" max="251" width="14.140625" style="2" customWidth="1"/>
    <col min="252" max="252" width="14.7109375" style="2" customWidth="1"/>
    <col min="253" max="253" width="14.5703125" style="2" customWidth="1"/>
    <col min="254" max="254" width="13.85546875" style="2" customWidth="1"/>
    <col min="255" max="255" width="14.42578125" style="2" bestFit="1" customWidth="1"/>
    <col min="256" max="256" width="13" style="2" bestFit="1" customWidth="1"/>
    <col min="257" max="258" width="14.85546875" style="2" bestFit="1" customWidth="1"/>
    <col min="259" max="259" width="15.28515625" style="2" customWidth="1"/>
    <col min="260" max="260" width="14.42578125" style="2" bestFit="1" customWidth="1"/>
    <col min="261" max="261" width="13.85546875" style="2" customWidth="1"/>
    <col min="262" max="262" width="18.7109375" style="2" customWidth="1"/>
    <col min="263" max="263" width="11.42578125" style="2"/>
    <col min="264" max="264" width="14.140625" style="2" customWidth="1"/>
    <col min="265" max="265" width="14.7109375" style="2" customWidth="1"/>
    <col min="266" max="266" width="14.5703125" style="2" customWidth="1"/>
    <col min="267" max="267" width="13.85546875" style="2" customWidth="1"/>
    <col min="268" max="268" width="14.42578125" style="2" bestFit="1" customWidth="1"/>
    <col min="269" max="269" width="13" style="2" bestFit="1" customWidth="1"/>
    <col min="270" max="271" width="14.85546875" style="2" bestFit="1" customWidth="1"/>
    <col min="272" max="272" width="15.28515625" style="2" customWidth="1"/>
    <col min="273" max="273" width="14.42578125" style="2" bestFit="1" customWidth="1"/>
    <col min="274" max="274" width="13.85546875" style="2" customWidth="1"/>
    <col min="275" max="275" width="18.7109375" style="2" customWidth="1"/>
    <col min="276" max="16384" width="11.42578125" style="2"/>
  </cols>
  <sheetData>
    <row r="1" spans="1:275" ht="15" x14ac:dyDescent="0.25">
      <c r="A1" s="179" t="s">
        <v>0</v>
      </c>
      <c r="B1" s="179"/>
    </row>
    <row r="2" spans="1:275" ht="30" customHeight="1" x14ac:dyDescent="0.2">
      <c r="A2" s="180" t="s">
        <v>115</v>
      </c>
      <c r="B2" s="181"/>
    </row>
    <row r="3" spans="1:275" x14ac:dyDescent="0.2">
      <c r="A3" s="39" t="s">
        <v>116</v>
      </c>
    </row>
    <row r="4" spans="1:275" x14ac:dyDescent="0.2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 ht="1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 x14ac:dyDescent="0.25">
      <c r="B6" s="182" t="s">
        <v>39</v>
      </c>
      <c r="C6" s="176">
        <v>2005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4" t="s">
        <v>108</v>
      </c>
      <c r="P6" s="176">
        <v>2006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4" t="s">
        <v>109</v>
      </c>
      <c r="AC6" s="176">
        <v>2007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4" t="s">
        <v>110</v>
      </c>
      <c r="AP6" s="176">
        <v>2008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111</v>
      </c>
      <c r="BC6" s="176">
        <v>2009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91</v>
      </c>
      <c r="BP6" s="176">
        <v>2010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80</v>
      </c>
      <c r="CC6" s="176">
        <v>2011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81</v>
      </c>
      <c r="CP6" s="176">
        <v>2012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4" t="s">
        <v>82</v>
      </c>
      <c r="DC6" s="176">
        <v>2013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4" t="s">
        <v>40</v>
      </c>
      <c r="DP6" s="176">
        <v>2014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4" t="s">
        <v>41</v>
      </c>
      <c r="EC6" s="176">
        <v>2015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4" t="s">
        <v>42</v>
      </c>
      <c r="EP6" s="176">
        <v>2016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4" t="s">
        <v>43</v>
      </c>
      <c r="FC6" s="176">
        <v>2017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4" t="s">
        <v>44</v>
      </c>
      <c r="FP6" s="176">
        <v>2018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4" t="s">
        <v>45</v>
      </c>
      <c r="GC6" s="176">
        <v>2019</v>
      </c>
      <c r="GD6" s="177"/>
      <c r="GE6" s="177"/>
      <c r="GF6" s="177"/>
      <c r="GG6" s="177"/>
      <c r="GH6" s="177"/>
      <c r="GI6" s="177"/>
      <c r="GJ6" s="177"/>
      <c r="GK6" s="177"/>
      <c r="GL6" s="177"/>
      <c r="GM6" s="177"/>
      <c r="GN6" s="178"/>
      <c r="GO6" s="174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4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4" t="s">
        <v>48</v>
      </c>
      <c r="HP6" s="176">
        <v>2022</v>
      </c>
      <c r="HQ6" s="177"/>
      <c r="HR6" s="177"/>
      <c r="HS6" s="177"/>
      <c r="HT6" s="177"/>
      <c r="HU6" s="177"/>
      <c r="HV6" s="177"/>
      <c r="HW6" s="177"/>
      <c r="HX6" s="177"/>
      <c r="HY6" s="177"/>
      <c r="HZ6" s="177"/>
      <c r="IA6" s="178"/>
      <c r="IB6" s="174" t="s">
        <v>49</v>
      </c>
      <c r="IC6" s="176">
        <v>2023</v>
      </c>
      <c r="ID6" s="177"/>
      <c r="IE6" s="177"/>
      <c r="IF6" s="177"/>
      <c r="IG6" s="177"/>
      <c r="IH6" s="177"/>
      <c r="II6" s="177"/>
      <c r="IJ6" s="177"/>
      <c r="IK6" s="177"/>
      <c r="IL6" s="177"/>
      <c r="IM6" s="177"/>
      <c r="IN6" s="178"/>
      <c r="IO6" s="174" t="s">
        <v>50</v>
      </c>
      <c r="IP6" s="176">
        <v>2024</v>
      </c>
      <c r="IQ6" s="177"/>
      <c r="IR6" s="177"/>
      <c r="IS6" s="177"/>
      <c r="IT6" s="177"/>
      <c r="IU6" s="177"/>
      <c r="IV6" s="177"/>
      <c r="IW6" s="177"/>
      <c r="IX6" s="177"/>
      <c r="IY6" s="177"/>
      <c r="IZ6" s="177"/>
      <c r="JA6" s="178"/>
      <c r="JB6" s="174" t="s">
        <v>51</v>
      </c>
      <c r="JC6" s="176">
        <v>2025</v>
      </c>
      <c r="JD6" s="177"/>
      <c r="JE6" s="177"/>
      <c r="JF6" s="177"/>
      <c r="JG6" s="177"/>
      <c r="JH6" s="177"/>
      <c r="JI6" s="177"/>
      <c r="JJ6" s="177"/>
      <c r="JK6" s="177"/>
      <c r="JL6" s="177"/>
      <c r="JM6" s="177"/>
      <c r="JN6" s="178"/>
      <c r="JO6" s="174" t="s">
        <v>176</v>
      </c>
    </row>
    <row r="7" spans="1:275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5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5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5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5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5"/>
      <c r="JC7" s="168" t="s">
        <v>52</v>
      </c>
      <c r="JD7" s="168" t="s">
        <v>53</v>
      </c>
      <c r="JE7" s="168" t="s">
        <v>54</v>
      </c>
      <c r="JF7" s="168" t="s">
        <v>55</v>
      </c>
      <c r="JG7" s="168" t="s">
        <v>56</v>
      </c>
      <c r="JH7" s="168" t="s">
        <v>57</v>
      </c>
      <c r="JI7" s="168" t="s">
        <v>58</v>
      </c>
      <c r="JJ7" s="168" t="s">
        <v>59</v>
      </c>
      <c r="JK7" s="168" t="s">
        <v>60</v>
      </c>
      <c r="JL7" s="168" t="s">
        <v>61</v>
      </c>
      <c r="JM7" s="168" t="s">
        <v>62</v>
      </c>
      <c r="JN7" s="168" t="s">
        <v>63</v>
      </c>
      <c r="JO7" s="175"/>
    </row>
    <row r="8" spans="1:275" ht="1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/>
      <c r="JE8" s="75"/>
      <c r="JF8" s="118"/>
      <c r="JG8" s="76"/>
      <c r="JH8" s="76"/>
      <c r="JI8" s="76"/>
      <c r="JJ8" s="76"/>
      <c r="JK8" s="76"/>
      <c r="JL8" s="76"/>
      <c r="JM8" s="76"/>
      <c r="JN8" s="76"/>
      <c r="JO8" s="76">
        <f>+SUM(JC8:JN8)</f>
        <v>1037544</v>
      </c>
    </row>
    <row r="9" spans="1:275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/>
      <c r="JE9" s="76"/>
      <c r="JF9" s="119"/>
      <c r="JG9" s="73"/>
      <c r="JH9" s="73"/>
      <c r="JI9" s="73"/>
      <c r="JJ9" s="73"/>
      <c r="JK9" s="73"/>
      <c r="JL9" s="73"/>
      <c r="JM9" s="73"/>
      <c r="JN9" s="73"/>
      <c r="JO9" s="73"/>
    </row>
    <row r="10" spans="1:275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/>
      <c r="JE10" s="76"/>
      <c r="JF10" s="120"/>
      <c r="JG10" s="73"/>
      <c r="JH10" s="73"/>
      <c r="JI10" s="73"/>
      <c r="JJ10" s="73"/>
      <c r="JK10" s="73"/>
      <c r="JL10" s="73"/>
      <c r="JM10" s="73"/>
      <c r="JN10" s="73"/>
      <c r="JO10" s="73"/>
    </row>
    <row r="11" spans="1:275" ht="1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/>
      <c r="JE11" s="75"/>
      <c r="JF11" s="118"/>
      <c r="JG11" s="76"/>
      <c r="JH11" s="76"/>
      <c r="JI11" s="76"/>
      <c r="JJ11" s="76"/>
      <c r="JK11" s="76"/>
      <c r="JL11" s="76"/>
      <c r="JM11" s="76"/>
      <c r="JN11" s="76"/>
      <c r="JO11" s="76">
        <f>+SUM(JC11:JN11)</f>
        <v>401092</v>
      </c>
    </row>
    <row r="12" spans="1:275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/>
      <c r="JE12" s="76"/>
      <c r="JF12" s="119"/>
      <c r="JG12" s="73"/>
      <c r="JH12" s="73"/>
      <c r="JI12" s="73"/>
      <c r="JJ12" s="73"/>
      <c r="JK12" s="73"/>
      <c r="JL12" s="73"/>
      <c r="JM12" s="73"/>
      <c r="JN12" s="73"/>
      <c r="JO12" s="73"/>
    </row>
    <row r="13" spans="1:275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/>
      <c r="JE13" s="76"/>
      <c r="JF13" s="120"/>
      <c r="JG13" s="73"/>
      <c r="JH13" s="73"/>
      <c r="JI13" s="73"/>
      <c r="JJ13" s="73"/>
      <c r="JK13" s="73"/>
      <c r="JL13" s="73"/>
      <c r="JM13" s="73"/>
      <c r="JN13" s="73"/>
      <c r="JO13" s="73"/>
    </row>
    <row r="14" spans="1:275" ht="1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/>
      <c r="JE14" s="75"/>
      <c r="JF14" s="118"/>
      <c r="JG14" s="76"/>
      <c r="JH14" s="76"/>
      <c r="JI14" s="76"/>
      <c r="JJ14" s="76"/>
      <c r="JK14" s="76"/>
      <c r="JL14" s="76"/>
      <c r="JM14" s="76"/>
      <c r="JN14" s="76"/>
      <c r="JO14" s="76">
        <f>+SUM(JC14:JN14)</f>
        <v>485586</v>
      </c>
    </row>
    <row r="15" spans="1:275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/>
      <c r="JE15" s="76"/>
      <c r="JF15" s="119"/>
      <c r="JG15" s="73"/>
      <c r="JH15" s="73"/>
      <c r="JI15" s="73"/>
      <c r="JJ15" s="73"/>
      <c r="JK15" s="73"/>
      <c r="JL15" s="73"/>
      <c r="JM15" s="73"/>
      <c r="JN15" s="73"/>
      <c r="JO15" s="73"/>
    </row>
    <row r="16" spans="1:275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/>
      <c r="JE16" s="76"/>
      <c r="JF16" s="120"/>
      <c r="JG16" s="73"/>
      <c r="JH16" s="73"/>
      <c r="JI16" s="73"/>
      <c r="JJ16" s="73"/>
      <c r="JK16" s="73"/>
      <c r="JL16" s="73"/>
      <c r="JM16" s="73"/>
      <c r="JN16" s="73"/>
      <c r="JO16" s="73"/>
    </row>
    <row r="17" spans="2:275" s="5" customFormat="1" ht="15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/>
      <c r="JE17" s="75"/>
      <c r="JF17" s="121"/>
      <c r="JG17" s="52"/>
      <c r="JH17" s="52"/>
      <c r="JI17" s="52"/>
      <c r="JJ17" s="52"/>
      <c r="JK17" s="52"/>
      <c r="JL17" s="52"/>
      <c r="JM17" s="52"/>
      <c r="JN17" s="52"/>
      <c r="JO17" s="52">
        <f>+SUM(JC17:JN17)</f>
        <v>1924222</v>
      </c>
    </row>
    <row r="18" spans="2:275" x14ac:dyDescent="0.2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/>
      <c r="JE18" s="76"/>
      <c r="JF18" s="122"/>
      <c r="JG18" s="56"/>
      <c r="JH18" s="56"/>
      <c r="JI18" s="56"/>
      <c r="JJ18" s="56"/>
      <c r="JK18" s="56"/>
      <c r="JL18" s="56"/>
      <c r="JM18" s="56"/>
      <c r="JN18" s="56"/>
      <c r="JO18" s="56">
        <f>+SUM(JC18:JN18)</f>
        <v>1317332</v>
      </c>
    </row>
    <row r="19" spans="2:275" x14ac:dyDescent="0.2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/>
      <c r="JE19" s="76"/>
      <c r="JF19" s="122"/>
      <c r="JG19" s="56"/>
      <c r="JH19" s="56"/>
      <c r="JI19" s="56"/>
      <c r="JJ19" s="56"/>
      <c r="JK19" s="56"/>
      <c r="JL19" s="56"/>
      <c r="JM19" s="56"/>
      <c r="JN19" s="56"/>
      <c r="JO19" s="56">
        <f>+SUM(JC19:JN19)</f>
        <v>606890</v>
      </c>
    </row>
    <row r="21" spans="2:275" x14ac:dyDescent="0.2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 x14ac:dyDescent="0.25">
      <c r="B22" s="5" t="s">
        <v>71</v>
      </c>
    </row>
    <row r="23" spans="2:275" ht="15" customHeight="1" x14ac:dyDescent="0.25">
      <c r="B23" s="182" t="s">
        <v>39</v>
      </c>
      <c r="C23" s="176">
        <v>2005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8"/>
      <c r="O23" s="174" t="s">
        <v>108</v>
      </c>
      <c r="P23" s="176">
        <v>2006</v>
      </c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8"/>
      <c r="AB23" s="174" t="s">
        <v>109</v>
      </c>
      <c r="AC23" s="176">
        <v>2007</v>
      </c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8"/>
      <c r="AO23" s="174" t="s">
        <v>110</v>
      </c>
      <c r="AP23" s="176">
        <v>2008</v>
      </c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8"/>
      <c r="BB23" s="174" t="s">
        <v>111</v>
      </c>
      <c r="BC23" s="176">
        <v>2009</v>
      </c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8"/>
      <c r="BO23" s="174" t="s">
        <v>91</v>
      </c>
      <c r="BP23" s="176">
        <v>2010</v>
      </c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8"/>
      <c r="CB23" s="174" t="s">
        <v>80</v>
      </c>
      <c r="CC23" s="176">
        <v>2011</v>
      </c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8"/>
      <c r="CO23" s="174" t="s">
        <v>81</v>
      </c>
      <c r="CP23" s="176">
        <v>2012</v>
      </c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8"/>
      <c r="DB23" s="174" t="s">
        <v>82</v>
      </c>
      <c r="DC23" s="176">
        <v>2013</v>
      </c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8"/>
      <c r="DO23" s="174" t="s">
        <v>40</v>
      </c>
      <c r="DP23" s="176">
        <v>2014</v>
      </c>
      <c r="DQ23" s="177"/>
      <c r="DR23" s="177"/>
      <c r="DS23" s="177"/>
      <c r="DT23" s="177"/>
      <c r="DU23" s="177"/>
      <c r="DV23" s="177"/>
      <c r="DW23" s="177"/>
      <c r="DX23" s="177"/>
      <c r="DY23" s="177"/>
      <c r="DZ23" s="177"/>
      <c r="EA23" s="178"/>
      <c r="EB23" s="174" t="s">
        <v>41</v>
      </c>
      <c r="EC23" s="176">
        <v>2015</v>
      </c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8"/>
      <c r="EO23" s="174" t="s">
        <v>42</v>
      </c>
      <c r="EP23" s="176">
        <v>2016</v>
      </c>
      <c r="EQ23" s="177"/>
      <c r="ER23" s="177"/>
      <c r="ES23" s="177"/>
      <c r="ET23" s="177"/>
      <c r="EU23" s="177"/>
      <c r="EV23" s="177"/>
      <c r="EW23" s="177"/>
      <c r="EX23" s="177"/>
      <c r="EY23" s="177"/>
      <c r="EZ23" s="177"/>
      <c r="FA23" s="178"/>
      <c r="FB23" s="174" t="s">
        <v>43</v>
      </c>
      <c r="FC23" s="176">
        <v>2017</v>
      </c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8"/>
      <c r="FO23" s="174" t="s">
        <v>44</v>
      </c>
      <c r="FP23" s="176">
        <v>2018</v>
      </c>
      <c r="FQ23" s="177"/>
      <c r="FR23" s="177"/>
      <c r="FS23" s="177"/>
      <c r="FT23" s="177"/>
      <c r="FU23" s="177"/>
      <c r="FV23" s="177"/>
      <c r="FW23" s="177"/>
      <c r="FX23" s="177"/>
      <c r="FY23" s="177"/>
      <c r="FZ23" s="177"/>
      <c r="GA23" s="178"/>
      <c r="GB23" s="174" t="s">
        <v>45</v>
      </c>
      <c r="GC23" s="176">
        <v>2019</v>
      </c>
      <c r="GD23" s="177"/>
      <c r="GE23" s="177"/>
      <c r="GF23" s="177"/>
      <c r="GG23" s="177"/>
      <c r="GH23" s="177"/>
      <c r="GI23" s="177"/>
      <c r="GJ23" s="177"/>
      <c r="GK23" s="177"/>
      <c r="GL23" s="177"/>
      <c r="GM23" s="177"/>
      <c r="GN23" s="178"/>
      <c r="GO23" s="174" t="s">
        <v>46</v>
      </c>
      <c r="GP23" s="171">
        <v>2020</v>
      </c>
      <c r="GQ23" s="172"/>
      <c r="GR23" s="172"/>
      <c r="GS23" s="172"/>
      <c r="GT23" s="172"/>
      <c r="GU23" s="172"/>
      <c r="GV23" s="172"/>
      <c r="GW23" s="172"/>
      <c r="GX23" s="172"/>
      <c r="GY23" s="172"/>
      <c r="GZ23" s="172"/>
      <c r="HA23" s="173"/>
      <c r="HB23" s="174" t="s">
        <v>47</v>
      </c>
      <c r="HC23" s="171">
        <v>2021</v>
      </c>
      <c r="HD23" s="172"/>
      <c r="HE23" s="172"/>
      <c r="HF23" s="172"/>
      <c r="HG23" s="172"/>
      <c r="HH23" s="172"/>
      <c r="HI23" s="172"/>
      <c r="HJ23" s="172"/>
      <c r="HK23" s="172"/>
      <c r="HL23" s="172"/>
      <c r="HM23" s="172"/>
      <c r="HN23" s="173"/>
      <c r="HO23" s="174" t="s">
        <v>48</v>
      </c>
      <c r="HP23" s="176">
        <v>2022</v>
      </c>
      <c r="HQ23" s="177"/>
      <c r="HR23" s="177"/>
      <c r="HS23" s="177"/>
      <c r="HT23" s="177"/>
      <c r="HU23" s="177"/>
      <c r="HV23" s="177"/>
      <c r="HW23" s="177"/>
      <c r="HX23" s="177"/>
      <c r="HY23" s="177"/>
      <c r="HZ23" s="177"/>
      <c r="IA23" s="178"/>
      <c r="IB23" s="174" t="s">
        <v>49</v>
      </c>
      <c r="IC23" s="176">
        <v>2023</v>
      </c>
      <c r="ID23" s="177"/>
      <c r="IE23" s="177"/>
      <c r="IF23" s="177"/>
      <c r="IG23" s="177"/>
      <c r="IH23" s="177"/>
      <c r="II23" s="177"/>
      <c r="IJ23" s="177"/>
      <c r="IK23" s="177"/>
      <c r="IL23" s="177"/>
      <c r="IM23" s="177"/>
      <c r="IN23" s="178"/>
      <c r="IO23" s="174" t="s">
        <v>50</v>
      </c>
      <c r="IP23" s="176">
        <v>2024</v>
      </c>
      <c r="IQ23" s="177"/>
      <c r="IR23" s="177"/>
      <c r="IS23" s="177"/>
      <c r="IT23" s="177"/>
      <c r="IU23" s="177"/>
      <c r="IV23" s="177"/>
      <c r="IW23" s="177"/>
      <c r="IX23" s="177"/>
      <c r="IY23" s="177"/>
      <c r="IZ23" s="177"/>
      <c r="JA23" s="178"/>
      <c r="JB23" s="174" t="s">
        <v>51</v>
      </c>
      <c r="JC23" s="176">
        <v>2025</v>
      </c>
      <c r="JD23" s="177"/>
      <c r="JE23" s="177"/>
      <c r="JF23" s="177"/>
      <c r="JG23" s="177"/>
      <c r="JH23" s="177"/>
      <c r="JI23" s="177"/>
      <c r="JJ23" s="177"/>
      <c r="JK23" s="177"/>
      <c r="JL23" s="177"/>
      <c r="JM23" s="177"/>
      <c r="JN23" s="178"/>
      <c r="JO23" s="174" t="s">
        <v>176</v>
      </c>
    </row>
    <row r="24" spans="2:275" ht="15" x14ac:dyDescent="0.25">
      <c r="B24" s="183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5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5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5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5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5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5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5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5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5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5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5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5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5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5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5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5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5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5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5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5"/>
      <c r="JC24" s="168" t="s">
        <v>52</v>
      </c>
      <c r="JD24" s="168" t="s">
        <v>53</v>
      </c>
      <c r="JE24" s="168" t="s">
        <v>54</v>
      </c>
      <c r="JF24" s="168" t="s">
        <v>55</v>
      </c>
      <c r="JG24" s="168" t="s">
        <v>56</v>
      </c>
      <c r="JH24" s="168" t="s">
        <v>57</v>
      </c>
      <c r="JI24" s="168" t="s">
        <v>58</v>
      </c>
      <c r="JJ24" s="168" t="s">
        <v>59</v>
      </c>
      <c r="JK24" s="168" t="s">
        <v>60</v>
      </c>
      <c r="JL24" s="168" t="s">
        <v>61</v>
      </c>
      <c r="JM24" s="168" t="s">
        <v>62</v>
      </c>
      <c r="JN24" s="168" t="s">
        <v>63</v>
      </c>
      <c r="JO24" s="175"/>
    </row>
    <row r="25" spans="2:275" ht="1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/>
      <c r="JE25" s="75"/>
      <c r="JF25" s="118"/>
      <c r="JG25" s="76"/>
      <c r="JH25" s="118"/>
      <c r="JI25" s="76"/>
      <c r="JJ25" s="76"/>
      <c r="JK25" s="76"/>
      <c r="JL25" s="76"/>
      <c r="JM25" s="76"/>
      <c r="JN25" s="76"/>
      <c r="JO25" s="76">
        <f>+SUM(JC25:JN25)</f>
        <v>1777554</v>
      </c>
    </row>
    <row r="26" spans="2:275" x14ac:dyDescent="0.2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/>
      <c r="JE26" s="76"/>
      <c r="JF26" s="119"/>
      <c r="JG26" s="73"/>
      <c r="JH26" s="119"/>
      <c r="JI26" s="73"/>
      <c r="JJ26" s="73"/>
      <c r="JK26" s="73"/>
      <c r="JL26" s="73"/>
      <c r="JM26" s="73"/>
      <c r="JN26" s="73"/>
      <c r="JO26" s="73"/>
    </row>
    <row r="27" spans="2:275" x14ac:dyDescent="0.2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/>
      <c r="JE27" s="76"/>
      <c r="JF27" s="120"/>
      <c r="JG27" s="73"/>
      <c r="JH27" s="120"/>
      <c r="JI27" s="73"/>
      <c r="JJ27" s="73"/>
      <c r="JK27" s="73"/>
      <c r="JL27" s="73"/>
      <c r="JM27" s="73"/>
      <c r="JN27" s="73"/>
      <c r="JO27" s="73"/>
    </row>
    <row r="28" spans="2:275" ht="1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/>
      <c r="JE28" s="75"/>
      <c r="JF28" s="118"/>
      <c r="JG28" s="76"/>
      <c r="JH28" s="118"/>
      <c r="JI28" s="76"/>
      <c r="JJ28" s="76"/>
      <c r="JK28" s="76"/>
      <c r="JL28" s="76"/>
      <c r="JM28" s="76"/>
      <c r="JN28" s="76"/>
      <c r="JO28" s="76">
        <f>+SUM(JC28:JN28)</f>
        <v>937238</v>
      </c>
    </row>
    <row r="29" spans="2:275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/>
      <c r="JE29" s="76"/>
      <c r="JF29" s="119"/>
      <c r="JG29" s="73"/>
      <c r="JH29" s="119"/>
      <c r="JI29" s="73"/>
      <c r="JJ29" s="73"/>
      <c r="JK29" s="73"/>
      <c r="JL29" s="73"/>
      <c r="JM29" s="73"/>
      <c r="JN29" s="73"/>
      <c r="JO29" s="73"/>
    </row>
    <row r="30" spans="2:275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/>
      <c r="JE30" s="76"/>
      <c r="JF30" s="120"/>
      <c r="JG30" s="73"/>
      <c r="JH30" s="120"/>
      <c r="JI30" s="73"/>
      <c r="JJ30" s="73"/>
      <c r="JK30" s="73"/>
      <c r="JL30" s="73"/>
      <c r="JM30" s="73"/>
      <c r="JN30" s="73"/>
      <c r="JO30" s="73"/>
    </row>
    <row r="31" spans="2:275" ht="1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/>
      <c r="JE31" s="75"/>
      <c r="JF31" s="118"/>
      <c r="JG31" s="76"/>
      <c r="JH31" s="118"/>
      <c r="JI31" s="76"/>
      <c r="JJ31" s="76"/>
      <c r="JK31" s="76"/>
      <c r="JL31" s="76"/>
      <c r="JM31" s="76"/>
      <c r="JN31" s="76"/>
      <c r="JO31" s="76">
        <f>+SUM(JC31:JN31)</f>
        <v>1130438</v>
      </c>
    </row>
    <row r="32" spans="2:275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/>
      <c r="JE32" s="76"/>
      <c r="JF32" s="119"/>
      <c r="JG32" s="73"/>
      <c r="JH32" s="119"/>
      <c r="JI32" s="73"/>
      <c r="JJ32" s="73"/>
      <c r="JK32" s="73"/>
      <c r="JL32" s="73"/>
      <c r="JM32" s="73"/>
      <c r="JN32" s="73"/>
      <c r="JO32" s="73"/>
    </row>
    <row r="33" spans="2:275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/>
      <c r="JE33" s="76"/>
      <c r="JF33" s="120"/>
      <c r="JG33" s="73"/>
      <c r="JH33" s="120"/>
      <c r="JI33" s="73"/>
      <c r="JJ33" s="73"/>
      <c r="JK33" s="73"/>
      <c r="JL33" s="73"/>
      <c r="JM33" s="73"/>
      <c r="JN33" s="73"/>
      <c r="JO33" s="73"/>
    </row>
    <row r="34" spans="2:275" s="5" customFormat="1" ht="15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/>
      <c r="JE34" s="75"/>
      <c r="JF34" s="121"/>
      <c r="JG34" s="52"/>
      <c r="JH34" s="121"/>
      <c r="JI34" s="52"/>
      <c r="JJ34" s="52"/>
      <c r="JK34" s="52"/>
      <c r="JL34" s="52"/>
      <c r="JM34" s="52"/>
      <c r="JN34" s="52"/>
      <c r="JO34" s="52">
        <f>+SUM(JC34:JN34)</f>
        <v>3845230</v>
      </c>
    </row>
    <row r="35" spans="2:275" x14ac:dyDescent="0.2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/>
      <c r="JE35" s="76"/>
      <c r="JF35" s="122"/>
      <c r="JG35" s="56"/>
      <c r="JH35" s="122"/>
      <c r="JI35" s="56"/>
      <c r="JJ35" s="56"/>
      <c r="JK35" s="56"/>
      <c r="JL35" s="56"/>
      <c r="JM35" s="56"/>
      <c r="JN35" s="56"/>
      <c r="JO35" s="56">
        <f>+SUM(JC35:JN35)</f>
        <v>1317332</v>
      </c>
    </row>
    <row r="36" spans="2:275" x14ac:dyDescent="0.2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/>
      <c r="JE36" s="76"/>
      <c r="JF36" s="122"/>
      <c r="JG36" s="56"/>
      <c r="JH36" s="122"/>
      <c r="JI36" s="56"/>
      <c r="JJ36" s="56"/>
      <c r="JK36" s="56"/>
      <c r="JL36" s="56"/>
      <c r="JM36" s="56"/>
      <c r="JN36" s="56"/>
      <c r="JO36" s="56">
        <f>+SUM(JC36:JN36)</f>
        <v>2527898</v>
      </c>
    </row>
    <row r="37" spans="2:275" x14ac:dyDescent="0.2">
      <c r="IU37" s="159"/>
      <c r="JH37" s="159"/>
    </row>
    <row r="39" spans="2:275" ht="15" customHeight="1" x14ac:dyDescent="0.25">
      <c r="B39" s="5" t="s">
        <v>72</v>
      </c>
    </row>
    <row r="40" spans="2:275" ht="15" customHeight="1" x14ac:dyDescent="0.25">
      <c r="B40" s="12" t="s">
        <v>73</v>
      </c>
      <c r="C40" s="176">
        <v>2005</v>
      </c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8"/>
      <c r="O40" s="174" t="s">
        <v>108</v>
      </c>
      <c r="P40" s="176">
        <v>2006</v>
      </c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8"/>
      <c r="AB40" s="174" t="s">
        <v>109</v>
      </c>
      <c r="AC40" s="176">
        <v>2007</v>
      </c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8"/>
      <c r="AO40" s="174" t="s">
        <v>110</v>
      </c>
      <c r="AP40" s="176">
        <v>2008</v>
      </c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8"/>
      <c r="BB40" s="174" t="s">
        <v>111</v>
      </c>
      <c r="BC40" s="176">
        <v>2009</v>
      </c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8"/>
      <c r="BO40" s="174" t="s">
        <v>91</v>
      </c>
      <c r="BP40" s="176">
        <v>2010</v>
      </c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8"/>
      <c r="CB40" s="174" t="s">
        <v>80</v>
      </c>
      <c r="CC40" s="176">
        <v>2011</v>
      </c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8"/>
      <c r="CO40" s="174" t="s">
        <v>81</v>
      </c>
      <c r="CP40" s="176">
        <v>2012</v>
      </c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8"/>
      <c r="DB40" s="174" t="s">
        <v>82</v>
      </c>
      <c r="DC40" s="176">
        <v>2013</v>
      </c>
      <c r="DD40" s="177"/>
      <c r="DE40" s="177"/>
      <c r="DF40" s="177"/>
      <c r="DG40" s="177"/>
      <c r="DH40" s="177"/>
      <c r="DI40" s="177"/>
      <c r="DJ40" s="177"/>
      <c r="DK40" s="177"/>
      <c r="DL40" s="177"/>
      <c r="DM40" s="177"/>
      <c r="DN40" s="178"/>
      <c r="DO40" s="174" t="s">
        <v>40</v>
      </c>
      <c r="DP40" s="176">
        <v>2014</v>
      </c>
      <c r="DQ40" s="177"/>
      <c r="DR40" s="177"/>
      <c r="DS40" s="177"/>
      <c r="DT40" s="177"/>
      <c r="DU40" s="177"/>
      <c r="DV40" s="177"/>
      <c r="DW40" s="177"/>
      <c r="DX40" s="177"/>
      <c r="DY40" s="177"/>
      <c r="DZ40" s="177"/>
      <c r="EA40" s="178"/>
      <c r="EB40" s="174" t="s">
        <v>41</v>
      </c>
      <c r="EC40" s="176">
        <v>2015</v>
      </c>
      <c r="ED40" s="177"/>
      <c r="EE40" s="177"/>
      <c r="EF40" s="177"/>
      <c r="EG40" s="177"/>
      <c r="EH40" s="177"/>
      <c r="EI40" s="177"/>
      <c r="EJ40" s="177"/>
      <c r="EK40" s="177"/>
      <c r="EL40" s="177"/>
      <c r="EM40" s="177"/>
      <c r="EN40" s="178"/>
      <c r="EO40" s="174" t="s">
        <v>42</v>
      </c>
      <c r="EP40" s="176">
        <v>2016</v>
      </c>
      <c r="EQ40" s="177"/>
      <c r="ER40" s="177"/>
      <c r="ES40" s="177"/>
      <c r="ET40" s="177"/>
      <c r="EU40" s="177"/>
      <c r="EV40" s="177"/>
      <c r="EW40" s="177"/>
      <c r="EX40" s="177"/>
      <c r="EY40" s="177"/>
      <c r="EZ40" s="177"/>
      <c r="FA40" s="178"/>
      <c r="FB40" s="174" t="s">
        <v>43</v>
      </c>
      <c r="FC40" s="176">
        <v>2017</v>
      </c>
      <c r="FD40" s="177"/>
      <c r="FE40" s="177"/>
      <c r="FF40" s="177"/>
      <c r="FG40" s="177"/>
      <c r="FH40" s="177"/>
      <c r="FI40" s="177"/>
      <c r="FJ40" s="177"/>
      <c r="FK40" s="177"/>
      <c r="FL40" s="177"/>
      <c r="FM40" s="177"/>
      <c r="FN40" s="178"/>
      <c r="FO40" s="174" t="s">
        <v>44</v>
      </c>
      <c r="FP40" s="176">
        <v>2018</v>
      </c>
      <c r="FQ40" s="177"/>
      <c r="FR40" s="177"/>
      <c r="FS40" s="177"/>
      <c r="FT40" s="177"/>
      <c r="FU40" s="177"/>
      <c r="FV40" s="177"/>
      <c r="FW40" s="177"/>
      <c r="FX40" s="177"/>
      <c r="FY40" s="177"/>
      <c r="FZ40" s="177"/>
      <c r="GA40" s="178"/>
      <c r="GB40" s="174" t="s">
        <v>45</v>
      </c>
      <c r="GC40" s="176">
        <v>2019</v>
      </c>
      <c r="GD40" s="177"/>
      <c r="GE40" s="177"/>
      <c r="GF40" s="177"/>
      <c r="GG40" s="177"/>
      <c r="GH40" s="177"/>
      <c r="GI40" s="177"/>
      <c r="GJ40" s="177"/>
      <c r="GK40" s="177"/>
      <c r="GL40" s="177"/>
      <c r="GM40" s="177"/>
      <c r="GN40" s="178"/>
      <c r="GO40" s="174" t="s">
        <v>46</v>
      </c>
      <c r="GP40" s="171">
        <v>2020</v>
      </c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3"/>
      <c r="HB40" s="174" t="s">
        <v>47</v>
      </c>
      <c r="HC40" s="171">
        <v>2021</v>
      </c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3"/>
      <c r="HO40" s="174" t="s">
        <v>48</v>
      </c>
      <c r="HP40" s="176">
        <v>2022</v>
      </c>
      <c r="HQ40" s="177"/>
      <c r="HR40" s="177"/>
      <c r="HS40" s="177"/>
      <c r="HT40" s="177"/>
      <c r="HU40" s="177"/>
      <c r="HV40" s="177"/>
      <c r="HW40" s="177"/>
      <c r="HX40" s="177"/>
      <c r="HY40" s="177"/>
      <c r="HZ40" s="177"/>
      <c r="IA40" s="178"/>
      <c r="IB40" s="174" t="s">
        <v>49</v>
      </c>
      <c r="IC40" s="176">
        <v>2023</v>
      </c>
      <c r="ID40" s="177"/>
      <c r="IE40" s="177"/>
      <c r="IF40" s="177"/>
      <c r="IG40" s="177"/>
      <c r="IH40" s="177"/>
      <c r="II40" s="177"/>
      <c r="IJ40" s="177"/>
      <c r="IK40" s="177"/>
      <c r="IL40" s="177"/>
      <c r="IM40" s="177"/>
      <c r="IN40" s="178"/>
      <c r="IO40" s="174" t="s">
        <v>50</v>
      </c>
      <c r="IP40" s="176">
        <v>2024</v>
      </c>
      <c r="IQ40" s="177"/>
      <c r="IR40" s="177"/>
      <c r="IS40" s="177"/>
      <c r="IT40" s="177"/>
      <c r="IU40" s="177"/>
      <c r="IV40" s="177"/>
      <c r="IW40" s="177"/>
      <c r="IX40" s="177"/>
      <c r="IY40" s="177"/>
      <c r="IZ40" s="177"/>
      <c r="JA40" s="178"/>
      <c r="JB40" s="174" t="s">
        <v>51</v>
      </c>
      <c r="JC40" s="176">
        <v>2025</v>
      </c>
      <c r="JD40" s="177"/>
      <c r="JE40" s="177"/>
      <c r="JF40" s="177"/>
      <c r="JG40" s="177"/>
      <c r="JH40" s="177"/>
      <c r="JI40" s="177"/>
      <c r="JJ40" s="177"/>
      <c r="JK40" s="177"/>
      <c r="JL40" s="177"/>
      <c r="JM40" s="177"/>
      <c r="JN40" s="178"/>
      <c r="JO40" s="174" t="s">
        <v>176</v>
      </c>
    </row>
    <row r="41" spans="2:275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5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5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5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5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5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5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5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5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5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5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5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5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5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5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5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5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5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5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5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5"/>
      <c r="JC41" s="168" t="s">
        <v>52</v>
      </c>
      <c r="JD41" s="168" t="s">
        <v>53</v>
      </c>
      <c r="JE41" s="168" t="s">
        <v>54</v>
      </c>
      <c r="JF41" s="168" t="s">
        <v>55</v>
      </c>
      <c r="JG41" s="168" t="s">
        <v>56</v>
      </c>
      <c r="JH41" s="168" t="s">
        <v>57</v>
      </c>
      <c r="JI41" s="168" t="s">
        <v>58</v>
      </c>
      <c r="JJ41" s="168" t="s">
        <v>59</v>
      </c>
      <c r="JK41" s="168" t="s">
        <v>60</v>
      </c>
      <c r="JL41" s="168" t="s">
        <v>61</v>
      </c>
      <c r="JM41" s="168" t="s">
        <v>62</v>
      </c>
      <c r="JN41" s="168" t="s">
        <v>63</v>
      </c>
      <c r="JO41" s="175"/>
    </row>
    <row r="42" spans="2:275" ht="16.5" customHeight="1" x14ac:dyDescent="0.2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/>
      <c r="JE42" s="52"/>
      <c r="JF42" s="52"/>
      <c r="JG42" s="52"/>
      <c r="JH42" s="52"/>
      <c r="JI42" s="52"/>
      <c r="JJ42" s="52"/>
      <c r="JK42" s="52"/>
      <c r="JL42" s="52"/>
      <c r="JM42" s="52"/>
      <c r="JN42" s="52"/>
      <c r="JO42" s="52">
        <f>+SUM(JC42:JN42)</f>
        <v>36145161.999999993</v>
      </c>
    </row>
    <row r="43" spans="2:275" x14ac:dyDescent="0.2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/>
      <c r="JE43" s="122"/>
      <c r="JF43" s="56"/>
      <c r="JG43" s="56"/>
      <c r="JH43" s="56"/>
      <c r="JI43" s="56"/>
      <c r="JJ43" s="56"/>
      <c r="JK43" s="56"/>
      <c r="JL43" s="56"/>
      <c r="JM43" s="56"/>
      <c r="JN43" s="56"/>
      <c r="JO43" s="56">
        <f>+SUM(JC43:JN43)</f>
        <v>12382920.799999999</v>
      </c>
    </row>
    <row r="44" spans="2:275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/>
      <c r="JE44" s="122"/>
      <c r="JF44" s="56"/>
      <c r="JG44" s="56"/>
      <c r="JH44" s="56"/>
      <c r="JI44" s="56"/>
      <c r="JJ44" s="56"/>
      <c r="JK44" s="56"/>
      <c r="JL44" s="56"/>
      <c r="JM44" s="56"/>
      <c r="JN44" s="56"/>
      <c r="JO44" s="56">
        <f>+SUM(JC44:JN44)</f>
        <v>23762241.199999996</v>
      </c>
    </row>
    <row r="46" spans="2:275" x14ac:dyDescent="0.2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 x14ac:dyDescent="0.2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5" x14ac:dyDescent="0.25">
      <c r="FA48" s="27"/>
      <c r="IR48"/>
      <c r="IS48"/>
      <c r="IT48"/>
      <c r="JE48"/>
      <c r="JF48"/>
      <c r="JG48"/>
    </row>
    <row r="50" spans="211:267" x14ac:dyDescent="0.2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60" zoomScaleNormal="60" workbookViewId="0">
      <pane xSplit="2" ySplit="3" topLeftCell="IP7" activePane="bottomRight" state="frozen"/>
      <selection pane="topRight" activeCell="C1" sqref="C1"/>
      <selection pane="bottomLeft" activeCell="A4" sqref="A4"/>
      <selection pane="bottomRight" activeCell="IP8" sqref="IP8:IP40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5703125" style="2" bestFit="1" customWidth="1"/>
    <col min="15" max="15" width="11.85546875" style="2" bestFit="1" customWidth="1"/>
    <col min="16" max="27" width="11.5703125" style="2" bestFit="1" customWidth="1"/>
    <col min="28" max="28" width="11.85546875" style="2" bestFit="1" customWidth="1"/>
    <col min="29" max="40" width="11.5703125" style="2" bestFit="1" customWidth="1"/>
    <col min="41" max="41" width="11.85546875" style="2" bestFit="1" customWidth="1"/>
    <col min="42" max="53" width="11.5703125" style="2" bestFit="1" customWidth="1"/>
    <col min="54" max="54" width="11.85546875" style="2" bestFit="1" customWidth="1"/>
    <col min="55" max="66" width="11.5703125" style="2" bestFit="1" customWidth="1"/>
    <col min="67" max="67" width="11.85546875" style="2" bestFit="1" customWidth="1"/>
    <col min="68" max="79" width="11.5703125" style="2" bestFit="1" customWidth="1"/>
    <col min="80" max="80" width="11.85546875" style="2" bestFit="1" customWidth="1"/>
    <col min="81" max="87" width="11.5703125" style="2" bestFit="1" customWidth="1"/>
    <col min="88" max="89" width="13.42578125" style="2" bestFit="1" customWidth="1"/>
    <col min="90" max="90" width="12.85546875" style="2" bestFit="1" customWidth="1"/>
    <col min="91" max="92" width="13.140625" style="2" bestFit="1" customWidth="1"/>
    <col min="93" max="93" width="14.42578125" style="2" bestFit="1" customWidth="1"/>
    <col min="94" max="94" width="13.140625" style="2" bestFit="1" customWidth="1"/>
    <col min="95" max="95" width="13.7109375" style="2" bestFit="1" customWidth="1"/>
    <col min="96" max="96" width="13.28515625" style="2" bestFit="1" customWidth="1"/>
    <col min="97" max="97" width="12.85546875" style="2" bestFit="1" customWidth="1"/>
    <col min="98" max="98" width="13.7109375" style="2" bestFit="1" customWidth="1"/>
    <col min="99" max="99" width="12.7109375" style="2" bestFit="1" customWidth="1"/>
    <col min="100" max="100" width="13.42578125" style="2" bestFit="1" customWidth="1"/>
    <col min="101" max="101" width="13.28515625" style="2" bestFit="1" customWidth="1"/>
    <col min="102" max="103" width="13.42578125" style="2" bestFit="1" customWidth="1"/>
    <col min="104" max="105" width="13.5703125" style="2" bestFit="1" customWidth="1"/>
    <col min="106" max="106" width="14.140625" style="2" bestFit="1" customWidth="1"/>
    <col min="107" max="107" width="13.140625" style="2" bestFit="1" customWidth="1"/>
    <col min="108" max="108" width="13.42578125" style="2" bestFit="1" customWidth="1"/>
    <col min="109" max="109" width="13.5703125" style="2" bestFit="1" customWidth="1"/>
    <col min="110" max="110" width="13.28515625" style="2" bestFit="1" customWidth="1"/>
    <col min="111" max="111" width="13.140625" style="2" bestFit="1" customWidth="1"/>
    <col min="112" max="113" width="13.42578125" style="2" bestFit="1" customWidth="1"/>
    <col min="114" max="114" width="13" style="2" bestFit="1" customWidth="1"/>
    <col min="115" max="115" width="12.5703125" style="2" bestFit="1" customWidth="1"/>
    <col min="116" max="116" width="13.28515625" style="2" bestFit="1" customWidth="1"/>
    <col min="117" max="117" width="13" style="2" bestFit="1" customWidth="1"/>
    <col min="118" max="118" width="13.5703125" style="2" bestFit="1" customWidth="1"/>
    <col min="119" max="119" width="14.28515625" style="2" bestFit="1" customWidth="1"/>
    <col min="120" max="124" width="13.28515625" style="2" bestFit="1" customWidth="1"/>
    <col min="125" max="125" width="13.140625" style="2" bestFit="1" customWidth="1"/>
    <col min="126" max="126" width="13" style="2" bestFit="1" customWidth="1"/>
    <col min="127" max="127" width="13.28515625" style="2" bestFit="1" customWidth="1"/>
    <col min="128" max="128" width="12.85546875" style="2" bestFit="1" customWidth="1"/>
    <col min="129" max="129" width="13" style="2" bestFit="1" customWidth="1"/>
    <col min="130" max="130" width="13.28515625" style="2" bestFit="1" customWidth="1"/>
    <col min="131" max="131" width="13.140625" style="2" bestFit="1" customWidth="1"/>
    <col min="132" max="132" width="14.140625" style="2" bestFit="1" customWidth="1"/>
    <col min="133" max="133" width="13" style="2" bestFit="1" customWidth="1"/>
    <col min="134" max="134" width="13.28515625" style="2" bestFit="1" customWidth="1"/>
    <col min="135" max="135" width="13.42578125" style="2" bestFit="1" customWidth="1"/>
    <col min="136" max="136" width="12.85546875" style="2" bestFit="1" customWidth="1"/>
    <col min="137" max="138" width="13.140625" style="2" bestFit="1" customWidth="1"/>
    <col min="139" max="139" width="13.5703125" style="2" bestFit="1" customWidth="1"/>
    <col min="140" max="140" width="13" style="2" bestFit="1" customWidth="1"/>
    <col min="141" max="142" width="13.28515625" style="2" bestFit="1" customWidth="1"/>
    <col min="143" max="143" width="13.140625" style="2" bestFit="1" customWidth="1"/>
    <col min="144" max="144" width="13" style="2" bestFit="1" customWidth="1"/>
    <col min="145" max="145" width="14.5703125" style="2" bestFit="1" customWidth="1"/>
    <col min="146" max="146" width="13.140625" style="2" bestFit="1" customWidth="1"/>
    <col min="147" max="147" width="13.5703125" style="2" bestFit="1" customWidth="1"/>
    <col min="148" max="149" width="13.28515625" style="2" bestFit="1" customWidth="1"/>
    <col min="150" max="150" width="12.42578125" style="2" bestFit="1" customWidth="1"/>
    <col min="151" max="151" width="13" style="2" bestFit="1" customWidth="1"/>
    <col min="152" max="152" width="13.140625" style="2" bestFit="1" customWidth="1"/>
    <col min="153" max="157" width="11.5703125" style="2" bestFit="1" customWidth="1"/>
    <col min="158" max="158" width="11.85546875" style="2" bestFit="1" customWidth="1"/>
    <col min="159" max="184" width="12.7109375" style="2" customWidth="1"/>
    <col min="185" max="196" width="11.42578125" style="2"/>
    <col min="197" max="197" width="12.42578125" style="2" customWidth="1"/>
    <col min="198" max="202" width="11.42578125" style="2"/>
    <col min="203" max="203" width="13.85546875" style="2" customWidth="1"/>
    <col min="204" max="206" width="11.42578125" style="2"/>
    <col min="207" max="207" width="13.42578125" style="2" customWidth="1"/>
    <col min="208" max="208" width="13.7109375" style="2" customWidth="1"/>
    <col min="209" max="209" width="13.42578125" style="2" customWidth="1"/>
    <col min="210" max="210" width="12.85546875" style="2" customWidth="1"/>
    <col min="211" max="221" width="11.42578125" style="2"/>
    <col min="222" max="222" width="13.28515625" style="2" customWidth="1"/>
    <col min="223" max="223" width="13.5703125" style="2" bestFit="1" customWidth="1"/>
    <col min="224" max="231" width="11.42578125" style="2"/>
    <col min="232" max="232" width="14.7109375" style="2" customWidth="1"/>
    <col min="233" max="234" width="14.28515625" style="2" customWidth="1"/>
    <col min="235" max="235" width="11.42578125" style="2"/>
    <col min="236" max="236" width="12.7109375" style="2" customWidth="1"/>
    <col min="237" max="238" width="11.42578125" style="2"/>
    <col min="239" max="239" width="13.42578125" style="2" customWidth="1"/>
    <col min="240" max="240" width="12.28515625" style="2" customWidth="1"/>
    <col min="241" max="241" width="13.85546875" style="2" customWidth="1"/>
    <col min="242" max="244" width="11.42578125" style="2"/>
    <col min="245" max="246" width="13.5703125" style="2" bestFit="1" customWidth="1"/>
    <col min="247" max="247" width="14" style="2" bestFit="1" customWidth="1"/>
    <col min="248" max="248" width="11.42578125" style="2"/>
    <col min="249" max="249" width="16.28515625" style="2" customWidth="1"/>
    <col min="250" max="251" width="11.42578125" style="2"/>
    <col min="252" max="252" width="13.42578125" style="2" customWidth="1"/>
    <col min="253" max="253" width="12.28515625" style="2" customWidth="1"/>
    <col min="254" max="254" width="13.85546875" style="2" customWidth="1"/>
    <col min="255" max="257" width="11.42578125" style="2"/>
    <col min="258" max="259" width="13.5703125" style="2" bestFit="1" customWidth="1"/>
    <col min="260" max="260" width="14" style="2" bestFit="1" customWidth="1"/>
    <col min="261" max="261" width="11.42578125" style="2"/>
    <col min="262" max="262" width="16.28515625" style="2" customWidth="1"/>
    <col min="263" max="16384" width="11.42578125" style="2"/>
  </cols>
  <sheetData>
    <row r="1" spans="1:262" ht="15" x14ac:dyDescent="0.25">
      <c r="A1" s="179" t="s">
        <v>0</v>
      </c>
      <c r="B1" s="179"/>
    </row>
    <row r="2" spans="1:262" ht="30" customHeight="1" x14ac:dyDescent="0.2">
      <c r="A2" s="180" t="s">
        <v>121</v>
      </c>
      <c r="B2" s="181"/>
    </row>
    <row r="3" spans="1:262" x14ac:dyDescent="0.2">
      <c r="A3" s="39" t="s">
        <v>122</v>
      </c>
    </row>
    <row r="5" spans="1:262" ht="15" x14ac:dyDescent="0.25">
      <c r="B5" s="5" t="s">
        <v>38</v>
      </c>
    </row>
    <row r="6" spans="1:262" ht="15" customHeight="1" x14ac:dyDescent="0.25">
      <c r="B6" s="182" t="s">
        <v>39</v>
      </c>
      <c r="C6" s="176">
        <v>2006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8"/>
      <c r="O6" s="174" t="s">
        <v>109</v>
      </c>
      <c r="P6" s="176">
        <v>2007</v>
      </c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8"/>
      <c r="AB6" s="174" t="s">
        <v>110</v>
      </c>
      <c r="AC6" s="176">
        <v>2008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4" t="s">
        <v>111</v>
      </c>
      <c r="AP6" s="176">
        <v>2009</v>
      </c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174" t="s">
        <v>91</v>
      </c>
      <c r="BC6" s="176">
        <v>2010</v>
      </c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8"/>
      <c r="BO6" s="174" t="s">
        <v>80</v>
      </c>
      <c r="BP6" s="176">
        <v>2011</v>
      </c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8"/>
      <c r="CB6" s="174" t="s">
        <v>81</v>
      </c>
      <c r="CC6" s="176">
        <v>2012</v>
      </c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8"/>
      <c r="CO6" s="174" t="s">
        <v>82</v>
      </c>
      <c r="CP6" s="176">
        <v>2013</v>
      </c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8"/>
      <c r="DB6" s="174" t="s">
        <v>40</v>
      </c>
      <c r="DC6" s="176">
        <v>2014</v>
      </c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8"/>
      <c r="DO6" s="174" t="s">
        <v>41</v>
      </c>
      <c r="DP6" s="176">
        <v>2015</v>
      </c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8"/>
      <c r="EB6" s="174" t="s">
        <v>42</v>
      </c>
      <c r="EC6" s="176">
        <v>2016</v>
      </c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8"/>
      <c r="EO6" s="174" t="s">
        <v>43</v>
      </c>
      <c r="EP6" s="176">
        <v>2017</v>
      </c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8"/>
      <c r="FB6" s="174" t="s">
        <v>44</v>
      </c>
      <c r="FC6" s="176">
        <v>2018</v>
      </c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8"/>
      <c r="FO6" s="174" t="s">
        <v>45</v>
      </c>
      <c r="FP6" s="176">
        <v>2019</v>
      </c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8"/>
      <c r="GB6" s="174" t="s">
        <v>46</v>
      </c>
      <c r="GC6" s="171">
        <v>2020</v>
      </c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3"/>
      <c r="GO6" s="174" t="s">
        <v>47</v>
      </c>
      <c r="GP6" s="171">
        <v>2021</v>
      </c>
      <c r="GQ6" s="172"/>
      <c r="GR6" s="172"/>
      <c r="GS6" s="172"/>
      <c r="GT6" s="172"/>
      <c r="GU6" s="172"/>
      <c r="GV6" s="172"/>
      <c r="GW6" s="172"/>
      <c r="GX6" s="172"/>
      <c r="GY6" s="172"/>
      <c r="GZ6" s="172"/>
      <c r="HA6" s="173"/>
      <c r="HB6" s="174" t="s">
        <v>48</v>
      </c>
      <c r="HC6" s="171">
        <v>2022</v>
      </c>
      <c r="HD6" s="172"/>
      <c r="HE6" s="172"/>
      <c r="HF6" s="172"/>
      <c r="HG6" s="172"/>
      <c r="HH6" s="172"/>
      <c r="HI6" s="172"/>
      <c r="HJ6" s="172"/>
      <c r="HK6" s="172"/>
      <c r="HL6" s="172"/>
      <c r="HM6" s="172"/>
      <c r="HN6" s="173"/>
      <c r="HO6" s="174" t="s">
        <v>49</v>
      </c>
      <c r="HP6" s="171">
        <v>2023</v>
      </c>
      <c r="HQ6" s="172"/>
      <c r="HR6" s="172"/>
      <c r="HS6" s="172"/>
      <c r="HT6" s="172"/>
      <c r="HU6" s="172"/>
      <c r="HV6" s="172"/>
      <c r="HW6" s="172"/>
      <c r="HX6" s="172"/>
      <c r="HY6" s="172"/>
      <c r="HZ6" s="172"/>
      <c r="IA6" s="173"/>
      <c r="IB6" s="174" t="s">
        <v>50</v>
      </c>
      <c r="IC6" s="171">
        <v>2024</v>
      </c>
      <c r="ID6" s="172"/>
      <c r="IE6" s="172"/>
      <c r="IF6" s="172"/>
      <c r="IG6" s="172"/>
      <c r="IH6" s="172"/>
      <c r="II6" s="172"/>
      <c r="IJ6" s="172"/>
      <c r="IK6" s="172"/>
      <c r="IL6" s="172"/>
      <c r="IM6" s="172"/>
      <c r="IN6" s="173"/>
      <c r="IO6" s="174" t="s">
        <v>51</v>
      </c>
      <c r="IP6" s="171">
        <v>2025</v>
      </c>
      <c r="IQ6" s="172"/>
      <c r="IR6" s="172"/>
      <c r="IS6" s="172"/>
      <c r="IT6" s="172"/>
      <c r="IU6" s="172"/>
      <c r="IV6" s="172"/>
      <c r="IW6" s="172"/>
      <c r="IX6" s="172"/>
      <c r="IY6" s="172"/>
      <c r="IZ6" s="172"/>
      <c r="JA6" s="173"/>
      <c r="JB6" s="174" t="s">
        <v>176</v>
      </c>
    </row>
    <row r="7" spans="1:262" ht="15" x14ac:dyDescent="0.25">
      <c r="B7" s="183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5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5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5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5"/>
      <c r="IP7" s="169" t="s">
        <v>52</v>
      </c>
      <c r="IQ7" s="169" t="s">
        <v>53</v>
      </c>
      <c r="IR7" s="169" t="s">
        <v>54</v>
      </c>
      <c r="IS7" s="169" t="s">
        <v>55</v>
      </c>
      <c r="IT7" s="169" t="s">
        <v>56</v>
      </c>
      <c r="IU7" s="169" t="s">
        <v>57</v>
      </c>
      <c r="IV7" s="169" t="s">
        <v>58</v>
      </c>
      <c r="IW7" s="169" t="s">
        <v>59</v>
      </c>
      <c r="IX7" s="169" t="s">
        <v>60</v>
      </c>
      <c r="IY7" s="169" t="s">
        <v>61</v>
      </c>
      <c r="IZ7" s="169" t="s">
        <v>62</v>
      </c>
      <c r="JA7" s="169" t="s">
        <v>63</v>
      </c>
      <c r="JB7" s="175"/>
    </row>
    <row r="8" spans="1:262" ht="15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>
        <f>+SUM(IP8:JA8)</f>
        <v>35145</v>
      </c>
    </row>
    <row r="9" spans="1:262" x14ac:dyDescent="0.2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</row>
    <row r="10" spans="1:262" x14ac:dyDescent="0.2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</row>
    <row r="11" spans="1:262" ht="15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>
        <f>+SUM(IP11:JA11)</f>
        <v>93329</v>
      </c>
    </row>
    <row r="12" spans="1:262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</row>
    <row r="13" spans="1:262" x14ac:dyDescent="0.2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/>
      <c r="IR13" s="49"/>
      <c r="IS13" s="49"/>
      <c r="IT13" s="49"/>
      <c r="IU13" s="49"/>
      <c r="IV13" s="49"/>
      <c r="IW13" s="49"/>
      <c r="IX13" s="49"/>
      <c r="IY13" s="49"/>
      <c r="IZ13" s="49"/>
      <c r="JA13" s="49"/>
      <c r="JB13" s="49"/>
    </row>
    <row r="14" spans="1:262" ht="15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/>
      <c r="IR14" s="47"/>
      <c r="IS14" s="47"/>
      <c r="IT14" s="47"/>
      <c r="IU14" s="47"/>
      <c r="IV14" s="47"/>
      <c r="IW14" s="47"/>
      <c r="IX14" s="47"/>
      <c r="IY14" s="47"/>
      <c r="IZ14" s="47"/>
      <c r="JA14" s="47"/>
      <c r="JB14" s="47">
        <f>+SUM(IP14:JA14)</f>
        <v>18953</v>
      </c>
    </row>
    <row r="15" spans="1:262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/>
      <c r="IR15" s="49"/>
      <c r="IS15" s="49"/>
      <c r="IT15" s="49"/>
      <c r="IU15" s="49"/>
      <c r="IV15" s="49"/>
      <c r="IW15" s="49"/>
      <c r="IX15" s="49"/>
      <c r="IY15" s="49"/>
      <c r="IZ15" s="49"/>
      <c r="JA15" s="49"/>
      <c r="JB15" s="49"/>
    </row>
    <row r="16" spans="1:262" x14ac:dyDescent="0.2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/>
      <c r="IR16" s="49"/>
      <c r="IS16" s="49"/>
      <c r="IT16" s="49"/>
      <c r="IU16" s="49"/>
      <c r="IV16" s="49"/>
      <c r="IW16" s="49"/>
      <c r="IX16" s="49"/>
      <c r="IY16" s="49"/>
      <c r="IZ16" s="49"/>
      <c r="JA16" s="49"/>
      <c r="JB16" s="49"/>
    </row>
    <row r="17" spans="2:262" ht="15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/>
      <c r="IR17" s="47"/>
      <c r="IS17" s="47"/>
      <c r="IT17" s="47"/>
      <c r="IU17" s="47"/>
      <c r="IV17" s="47"/>
      <c r="IW17" s="47"/>
      <c r="IX17" s="47"/>
      <c r="IY17" s="47"/>
      <c r="IZ17" s="47"/>
      <c r="JA17" s="47"/>
      <c r="JB17" s="47">
        <f>+SUM(IP17:JA17)</f>
        <v>55955</v>
      </c>
    </row>
    <row r="18" spans="2:262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</row>
    <row r="19" spans="2:262" x14ac:dyDescent="0.2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/>
      <c r="IR19" s="49"/>
      <c r="IS19" s="49"/>
      <c r="IT19" s="49"/>
      <c r="IU19" s="49"/>
      <c r="IV19" s="49"/>
      <c r="IW19" s="49"/>
      <c r="IX19" s="49"/>
      <c r="IY19" s="49"/>
      <c r="IZ19" s="49"/>
      <c r="JA19" s="49"/>
      <c r="JB19" s="49"/>
    </row>
    <row r="20" spans="2:262" ht="15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>
        <f>+SUM(IP20:JA20)</f>
        <v>121916</v>
      </c>
    </row>
    <row r="21" spans="2:262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/>
      <c r="IR21" s="49"/>
      <c r="IS21" s="49"/>
      <c r="IT21" s="49"/>
      <c r="IU21" s="49"/>
      <c r="IV21" s="49"/>
      <c r="IW21" s="49"/>
      <c r="IX21" s="49"/>
      <c r="IY21" s="49"/>
      <c r="IZ21" s="49"/>
      <c r="JA21" s="49"/>
      <c r="JB21" s="49"/>
    </row>
    <row r="22" spans="2:262" x14ac:dyDescent="0.2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/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</row>
    <row r="23" spans="2:262" ht="15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/>
      <c r="IR23" s="47"/>
      <c r="IS23" s="47"/>
      <c r="IT23" s="47"/>
      <c r="IU23" s="47"/>
      <c r="IV23" s="47"/>
      <c r="IW23" s="47"/>
      <c r="IX23" s="47"/>
      <c r="IY23" s="47"/>
      <c r="IZ23" s="47"/>
      <c r="JA23" s="47"/>
      <c r="JB23" s="47">
        <f>+SUM(IP23:JA23)</f>
        <v>22552</v>
      </c>
    </row>
    <row r="24" spans="2:262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/>
      <c r="IR24" s="49"/>
      <c r="IS24" s="49"/>
      <c r="IT24" s="49"/>
      <c r="IU24" s="49"/>
      <c r="IV24" s="49"/>
      <c r="IW24" s="49"/>
      <c r="IX24" s="49"/>
      <c r="IY24" s="49"/>
      <c r="IZ24" s="49"/>
      <c r="JA24" s="49"/>
      <c r="JB24" s="49"/>
    </row>
    <row r="25" spans="2:262" x14ac:dyDescent="0.2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</row>
    <row r="26" spans="2:262" ht="15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>
        <f>+SUM(IP26:JA26)</f>
        <v>50337</v>
      </c>
    </row>
    <row r="27" spans="2:262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/>
      <c r="IR27" s="49"/>
      <c r="IS27" s="49"/>
      <c r="IT27" s="49"/>
      <c r="IU27" s="49"/>
      <c r="IV27" s="49"/>
      <c r="IW27" s="49"/>
      <c r="IX27" s="49"/>
      <c r="IY27" s="49"/>
      <c r="IZ27" s="49"/>
      <c r="JA27" s="49"/>
      <c r="JB27" s="49"/>
    </row>
    <row r="28" spans="2:262" x14ac:dyDescent="0.2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/>
      <c r="IR28" s="49"/>
      <c r="IS28" s="49"/>
      <c r="IT28" s="49"/>
      <c r="IU28" s="49"/>
      <c r="IV28" s="49"/>
      <c r="IW28" s="49"/>
      <c r="IX28" s="49"/>
      <c r="IY28" s="49"/>
      <c r="IZ28" s="49"/>
      <c r="JA28" s="49"/>
      <c r="JB28" s="49"/>
    </row>
    <row r="29" spans="2:262" ht="15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>
        <f>+SUM(IP29:JA29)</f>
        <v>38678</v>
      </c>
    </row>
    <row r="30" spans="2:262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/>
      <c r="IR30" s="49"/>
      <c r="IS30" s="49"/>
      <c r="IT30" s="49"/>
      <c r="IU30" s="49"/>
      <c r="IV30" s="49"/>
      <c r="IW30" s="49"/>
      <c r="IX30" s="49"/>
      <c r="IY30" s="49"/>
      <c r="IZ30" s="49"/>
      <c r="JA30" s="49"/>
      <c r="JB30" s="49"/>
    </row>
    <row r="31" spans="2:262" x14ac:dyDescent="0.2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/>
      <c r="IR31" s="49"/>
      <c r="IS31" s="49"/>
      <c r="IT31" s="49"/>
      <c r="IU31" s="49"/>
      <c r="IV31" s="49"/>
      <c r="IW31" s="49"/>
      <c r="IX31" s="49"/>
      <c r="IY31" s="49"/>
      <c r="IZ31" s="49"/>
      <c r="JA31" s="49"/>
      <c r="JB31" s="49"/>
    </row>
    <row r="32" spans="2:262" ht="15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>
        <f>+SUM(IP32:JA32)</f>
        <v>43604</v>
      </c>
    </row>
    <row r="33" spans="2:262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/>
      <c r="IR33" s="49"/>
      <c r="IS33" s="49"/>
      <c r="IT33" s="49"/>
      <c r="IU33" s="49"/>
      <c r="IV33" s="49"/>
      <c r="IW33" s="49"/>
      <c r="IX33" s="49"/>
      <c r="IY33" s="49"/>
      <c r="IZ33" s="49"/>
      <c r="JA33" s="49"/>
      <c r="JB33" s="49"/>
    </row>
    <row r="34" spans="2:262" x14ac:dyDescent="0.2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/>
      <c r="IR34" s="49"/>
      <c r="IS34" s="49"/>
      <c r="IT34" s="49"/>
      <c r="IU34" s="49"/>
      <c r="IV34" s="49"/>
      <c r="IW34" s="49"/>
      <c r="IX34" s="49"/>
      <c r="IY34" s="49"/>
      <c r="IZ34" s="49"/>
      <c r="JA34" s="49"/>
      <c r="JB34" s="49"/>
    </row>
    <row r="35" spans="2:262" ht="15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>
        <f>+SUM(IP35:JA35)</f>
        <v>0</v>
      </c>
    </row>
    <row r="36" spans="2:262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</row>
    <row r="37" spans="2:262" x14ac:dyDescent="0.2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</row>
    <row r="38" spans="2:262" ht="15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/>
      <c r="IR38" s="84"/>
      <c r="IS38" s="84"/>
      <c r="IT38" s="84"/>
      <c r="IU38" s="84"/>
      <c r="IV38" s="84"/>
      <c r="IW38" s="84"/>
      <c r="IX38" s="84"/>
      <c r="IY38" s="84"/>
      <c r="IZ38" s="84"/>
      <c r="JA38" s="84"/>
      <c r="JB38" s="84">
        <f>+SUM(IP38:JA38)</f>
        <v>480469</v>
      </c>
    </row>
    <row r="39" spans="2:262" x14ac:dyDescent="0.2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/>
      <c r="IR39" s="125"/>
      <c r="IS39" s="125"/>
      <c r="IT39" s="125"/>
      <c r="IU39" s="125"/>
      <c r="IV39" s="125"/>
      <c r="IW39" s="125"/>
      <c r="IX39" s="125"/>
      <c r="IY39" s="125"/>
      <c r="IZ39" s="125"/>
      <c r="JA39" s="125"/>
      <c r="JB39" s="125">
        <f>+SUM(IP39:JA39)</f>
        <v>325705</v>
      </c>
    </row>
    <row r="40" spans="2:262" x14ac:dyDescent="0.2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/>
      <c r="IR40" s="125"/>
      <c r="IS40" s="125"/>
      <c r="IT40" s="125"/>
      <c r="IU40" s="125"/>
      <c r="IV40" s="125"/>
      <c r="IW40" s="125"/>
      <c r="IX40" s="125"/>
      <c r="IY40" s="125"/>
      <c r="IZ40" s="125"/>
      <c r="JA40" s="125"/>
      <c r="JB40" s="125">
        <f>+SUM(IP40:JA40)</f>
        <v>154764</v>
      </c>
    </row>
    <row r="41" spans="2:262" x14ac:dyDescent="0.2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 x14ac:dyDescent="0.2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 ht="15" x14ac:dyDescent="0.25">
      <c r="B44" s="5" t="s">
        <v>71</v>
      </c>
    </row>
    <row r="45" spans="2:262" ht="15" customHeight="1" x14ac:dyDescent="0.25">
      <c r="B45" s="182" t="s">
        <v>39</v>
      </c>
      <c r="C45" s="176">
        <v>2006</v>
      </c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8"/>
      <c r="O45" s="174" t="s">
        <v>109</v>
      </c>
      <c r="P45" s="176">
        <v>2007</v>
      </c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8"/>
      <c r="AB45" s="174" t="s">
        <v>110</v>
      </c>
      <c r="AC45" s="176">
        <v>2008</v>
      </c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8"/>
      <c r="AO45" s="174" t="s">
        <v>111</v>
      </c>
      <c r="AP45" s="176">
        <v>2009</v>
      </c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8"/>
      <c r="BB45" s="174" t="s">
        <v>91</v>
      </c>
      <c r="BC45" s="176">
        <v>2010</v>
      </c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8"/>
      <c r="BO45" s="174" t="s">
        <v>80</v>
      </c>
      <c r="BP45" s="176">
        <v>2011</v>
      </c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8"/>
      <c r="CB45" s="174" t="s">
        <v>81</v>
      </c>
      <c r="CC45" s="176">
        <v>2012</v>
      </c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8"/>
      <c r="CO45" s="174" t="s">
        <v>82</v>
      </c>
      <c r="CP45" s="176">
        <v>2013</v>
      </c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8"/>
      <c r="DB45" s="174" t="s">
        <v>40</v>
      </c>
      <c r="DC45" s="176">
        <v>2014</v>
      </c>
      <c r="DD45" s="177"/>
      <c r="DE45" s="177"/>
      <c r="DF45" s="177"/>
      <c r="DG45" s="177"/>
      <c r="DH45" s="177"/>
      <c r="DI45" s="177"/>
      <c r="DJ45" s="177"/>
      <c r="DK45" s="177"/>
      <c r="DL45" s="177"/>
      <c r="DM45" s="177"/>
      <c r="DN45" s="178"/>
      <c r="DO45" s="174" t="s">
        <v>41</v>
      </c>
      <c r="DP45" s="176">
        <v>2015</v>
      </c>
      <c r="DQ45" s="177"/>
      <c r="DR45" s="177"/>
      <c r="DS45" s="177"/>
      <c r="DT45" s="177"/>
      <c r="DU45" s="177"/>
      <c r="DV45" s="177"/>
      <c r="DW45" s="177"/>
      <c r="DX45" s="177"/>
      <c r="DY45" s="177"/>
      <c r="DZ45" s="177"/>
      <c r="EA45" s="178"/>
      <c r="EB45" s="174" t="s">
        <v>42</v>
      </c>
      <c r="EC45" s="176">
        <v>2016</v>
      </c>
      <c r="ED45" s="177"/>
      <c r="EE45" s="177"/>
      <c r="EF45" s="177"/>
      <c r="EG45" s="177"/>
      <c r="EH45" s="177"/>
      <c r="EI45" s="177"/>
      <c r="EJ45" s="177"/>
      <c r="EK45" s="177"/>
      <c r="EL45" s="177"/>
      <c r="EM45" s="177"/>
      <c r="EN45" s="178"/>
      <c r="EO45" s="174" t="s">
        <v>43</v>
      </c>
      <c r="EP45" s="176">
        <v>2017</v>
      </c>
      <c r="EQ45" s="177"/>
      <c r="ER45" s="177"/>
      <c r="ES45" s="177"/>
      <c r="ET45" s="177"/>
      <c r="EU45" s="177"/>
      <c r="EV45" s="177"/>
      <c r="EW45" s="177"/>
      <c r="EX45" s="177"/>
      <c r="EY45" s="177"/>
      <c r="EZ45" s="177"/>
      <c r="FA45" s="178"/>
      <c r="FB45" s="174" t="s">
        <v>44</v>
      </c>
      <c r="FC45" s="176">
        <v>2018</v>
      </c>
      <c r="FD45" s="177"/>
      <c r="FE45" s="177"/>
      <c r="FF45" s="177"/>
      <c r="FG45" s="177"/>
      <c r="FH45" s="177"/>
      <c r="FI45" s="177"/>
      <c r="FJ45" s="177"/>
      <c r="FK45" s="177"/>
      <c r="FL45" s="177"/>
      <c r="FM45" s="177"/>
      <c r="FN45" s="178"/>
      <c r="FO45" s="174" t="s">
        <v>45</v>
      </c>
      <c r="FP45" s="176">
        <v>2019</v>
      </c>
      <c r="FQ45" s="177"/>
      <c r="FR45" s="177"/>
      <c r="FS45" s="177"/>
      <c r="FT45" s="177"/>
      <c r="FU45" s="177"/>
      <c r="FV45" s="177"/>
      <c r="FW45" s="177"/>
      <c r="FX45" s="177"/>
      <c r="FY45" s="177"/>
      <c r="FZ45" s="177"/>
      <c r="GA45" s="178"/>
      <c r="GB45" s="174" t="s">
        <v>46</v>
      </c>
      <c r="GC45" s="171">
        <v>2020</v>
      </c>
      <c r="GD45" s="172"/>
      <c r="GE45" s="172"/>
      <c r="GF45" s="172"/>
      <c r="GG45" s="172"/>
      <c r="GH45" s="172"/>
      <c r="GI45" s="172"/>
      <c r="GJ45" s="172"/>
      <c r="GK45" s="172"/>
      <c r="GL45" s="172"/>
      <c r="GM45" s="172"/>
      <c r="GN45" s="173"/>
      <c r="GO45" s="174" t="s">
        <v>47</v>
      </c>
      <c r="GP45" s="171">
        <v>2021</v>
      </c>
      <c r="GQ45" s="172"/>
      <c r="GR45" s="172"/>
      <c r="GS45" s="172"/>
      <c r="GT45" s="172"/>
      <c r="GU45" s="172"/>
      <c r="GV45" s="172"/>
      <c r="GW45" s="172"/>
      <c r="GX45" s="172"/>
      <c r="GY45" s="172"/>
      <c r="GZ45" s="172"/>
      <c r="HA45" s="173"/>
      <c r="HB45" s="174" t="s">
        <v>48</v>
      </c>
      <c r="HC45" s="171">
        <v>2022</v>
      </c>
      <c r="HD45" s="172"/>
      <c r="HE45" s="172"/>
      <c r="HF45" s="172"/>
      <c r="HG45" s="172"/>
      <c r="HH45" s="172"/>
      <c r="HI45" s="172"/>
      <c r="HJ45" s="172"/>
      <c r="HK45" s="172"/>
      <c r="HL45" s="172"/>
      <c r="HM45" s="172"/>
      <c r="HN45" s="173"/>
      <c r="HO45" s="174" t="s">
        <v>49</v>
      </c>
      <c r="HP45" s="171">
        <v>2023</v>
      </c>
      <c r="HQ45" s="172"/>
      <c r="HR45" s="172"/>
      <c r="HS45" s="172"/>
      <c r="HT45" s="172"/>
      <c r="HU45" s="172"/>
      <c r="HV45" s="172"/>
      <c r="HW45" s="172"/>
      <c r="HX45" s="172"/>
      <c r="HY45" s="172"/>
      <c r="HZ45" s="172"/>
      <c r="IA45" s="173"/>
      <c r="IB45" s="174" t="s">
        <v>50</v>
      </c>
      <c r="IC45" s="171">
        <v>2024</v>
      </c>
      <c r="ID45" s="172"/>
      <c r="IE45" s="172"/>
      <c r="IF45" s="172"/>
      <c r="IG45" s="172"/>
      <c r="IH45" s="172"/>
      <c r="II45" s="172"/>
      <c r="IJ45" s="172"/>
      <c r="IK45" s="172"/>
      <c r="IL45" s="172"/>
      <c r="IM45" s="172"/>
      <c r="IN45" s="173"/>
      <c r="IO45" s="174" t="s">
        <v>51</v>
      </c>
      <c r="IP45" s="171">
        <v>2025</v>
      </c>
      <c r="IQ45" s="172"/>
      <c r="IR45" s="172"/>
      <c r="IS45" s="172"/>
      <c r="IT45" s="172"/>
      <c r="IU45" s="172"/>
      <c r="IV45" s="172"/>
      <c r="IW45" s="172"/>
      <c r="IX45" s="172"/>
      <c r="IY45" s="172"/>
      <c r="IZ45" s="172"/>
      <c r="JA45" s="173"/>
      <c r="JB45" s="174" t="s">
        <v>176</v>
      </c>
    </row>
    <row r="46" spans="2:262" ht="15" x14ac:dyDescent="0.25">
      <c r="B46" s="183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5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5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5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5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5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5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5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5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5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5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5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5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5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5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5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5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5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5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5"/>
      <c r="IP46" s="169" t="s">
        <v>52</v>
      </c>
      <c r="IQ46" s="169" t="s">
        <v>53</v>
      </c>
      <c r="IR46" s="169" t="s">
        <v>54</v>
      </c>
      <c r="IS46" s="169" t="s">
        <v>55</v>
      </c>
      <c r="IT46" s="169" t="s">
        <v>56</v>
      </c>
      <c r="IU46" s="169" t="s">
        <v>57</v>
      </c>
      <c r="IV46" s="169" t="s">
        <v>58</v>
      </c>
      <c r="IW46" s="169" t="s">
        <v>59</v>
      </c>
      <c r="IX46" s="169" t="s">
        <v>60</v>
      </c>
      <c r="IY46" s="169" t="s">
        <v>61</v>
      </c>
      <c r="IZ46" s="169" t="s">
        <v>62</v>
      </c>
      <c r="JA46" s="169" t="s">
        <v>63</v>
      </c>
      <c r="JB46" s="175"/>
    </row>
    <row r="47" spans="2:262" ht="15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>
        <f>+SUM(IP47:JA47)</f>
        <v>70444</v>
      </c>
    </row>
    <row r="48" spans="2:262" x14ac:dyDescent="0.2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/>
      <c r="IR48" s="49"/>
      <c r="IS48" s="49"/>
      <c r="IT48" s="49"/>
      <c r="IU48" s="49"/>
      <c r="IV48" s="49"/>
      <c r="IW48" s="49"/>
      <c r="IX48" s="49"/>
      <c r="IY48" s="49"/>
      <c r="IZ48" s="49"/>
      <c r="JA48" s="49"/>
      <c r="JB48" s="49"/>
    </row>
    <row r="49" spans="2:262" x14ac:dyDescent="0.2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/>
      <c r="IR49" s="49"/>
      <c r="IS49" s="49"/>
      <c r="IT49" s="49"/>
      <c r="IU49" s="49"/>
      <c r="IV49" s="49"/>
      <c r="IW49" s="49"/>
      <c r="IX49" s="49"/>
      <c r="IY49" s="49"/>
      <c r="IZ49" s="49"/>
      <c r="JA49" s="49"/>
      <c r="JB49" s="49"/>
    </row>
    <row r="50" spans="2:262" ht="15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>
        <f>+SUM(IP50:JA50)</f>
        <v>158682</v>
      </c>
    </row>
    <row r="51" spans="2:262" x14ac:dyDescent="0.2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/>
      <c r="IR51" s="49"/>
      <c r="IS51" s="49"/>
      <c r="IT51" s="49"/>
      <c r="IU51" s="49"/>
      <c r="IV51" s="49"/>
      <c r="IW51" s="49"/>
      <c r="IX51" s="49"/>
      <c r="IY51" s="49"/>
      <c r="IZ51" s="49"/>
      <c r="JA51" s="49"/>
      <c r="JB51" s="49"/>
    </row>
    <row r="52" spans="2:262" x14ac:dyDescent="0.2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/>
      <c r="IR52" s="49"/>
      <c r="IS52" s="49"/>
      <c r="IT52" s="49"/>
      <c r="IU52" s="49"/>
      <c r="IV52" s="49"/>
      <c r="IW52" s="49"/>
      <c r="IX52" s="49"/>
      <c r="IY52" s="49"/>
      <c r="IZ52" s="49"/>
      <c r="JA52" s="49"/>
      <c r="JB52" s="49"/>
    </row>
    <row r="53" spans="2:262" ht="15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>
        <f>+SUM(IP53:JA53)</f>
        <v>45079</v>
      </c>
    </row>
    <row r="54" spans="2:262" x14ac:dyDescent="0.2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/>
      <c r="IR54" s="49"/>
      <c r="IS54" s="49"/>
      <c r="IT54" s="49"/>
      <c r="IU54" s="49"/>
      <c r="IV54" s="49"/>
      <c r="IW54" s="49"/>
      <c r="IX54" s="49"/>
      <c r="IY54" s="49"/>
      <c r="IZ54" s="49"/>
      <c r="JA54" s="49"/>
      <c r="JB54" s="49"/>
    </row>
    <row r="55" spans="2:262" x14ac:dyDescent="0.2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/>
      <c r="IR55" s="49"/>
      <c r="IS55" s="49"/>
      <c r="IT55" s="49"/>
      <c r="IU55" s="49"/>
      <c r="IV55" s="49"/>
      <c r="IW55" s="49"/>
      <c r="IX55" s="49"/>
      <c r="IY55" s="49"/>
      <c r="IZ55" s="49"/>
      <c r="JA55" s="49"/>
      <c r="JB55" s="49"/>
    </row>
    <row r="56" spans="2:262" ht="15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>
        <f>+SUM(IP56:JA56)</f>
        <v>129244</v>
      </c>
    </row>
    <row r="57" spans="2:262" x14ac:dyDescent="0.2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/>
      <c r="IR57" s="49"/>
      <c r="IS57" s="49"/>
      <c r="IT57" s="49"/>
      <c r="IU57" s="49"/>
      <c r="IV57" s="49"/>
      <c r="IW57" s="49"/>
      <c r="IX57" s="49"/>
      <c r="IY57" s="49"/>
      <c r="IZ57" s="49"/>
      <c r="JA57" s="49"/>
      <c r="JB57" s="49"/>
    </row>
    <row r="58" spans="2:262" x14ac:dyDescent="0.2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/>
      <c r="IR58" s="49"/>
      <c r="IS58" s="49"/>
      <c r="IT58" s="49"/>
      <c r="IU58" s="49"/>
      <c r="IV58" s="49"/>
      <c r="IW58" s="49"/>
      <c r="IX58" s="49"/>
      <c r="IY58" s="49"/>
      <c r="IZ58" s="49"/>
      <c r="JA58" s="49"/>
      <c r="JB58" s="49"/>
    </row>
    <row r="59" spans="2:262" ht="15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>
        <f>+SUM(IP59:JA59)</f>
        <v>207207</v>
      </c>
    </row>
    <row r="60" spans="2:262" x14ac:dyDescent="0.2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/>
      <c r="IR60" s="49"/>
      <c r="IS60" s="49"/>
      <c r="IT60" s="49"/>
      <c r="IU60" s="49"/>
      <c r="IV60" s="49"/>
      <c r="IW60" s="49"/>
      <c r="IX60" s="49"/>
      <c r="IY60" s="49"/>
      <c r="IZ60" s="49"/>
      <c r="JA60" s="49"/>
      <c r="JB60" s="49"/>
    </row>
    <row r="61" spans="2:262" x14ac:dyDescent="0.2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/>
      <c r="IR61" s="49"/>
      <c r="IS61" s="49"/>
      <c r="IT61" s="49"/>
      <c r="IU61" s="49"/>
      <c r="IV61" s="49"/>
      <c r="IW61" s="49"/>
      <c r="IX61" s="49"/>
      <c r="IY61" s="49"/>
      <c r="IZ61" s="49"/>
      <c r="JA61" s="49"/>
      <c r="JB61" s="49"/>
    </row>
    <row r="62" spans="2:262" ht="15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>
        <f>+SUM(IP62:JA62)</f>
        <v>44342</v>
      </c>
    </row>
    <row r="63" spans="2:262" x14ac:dyDescent="0.2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/>
      <c r="IR63" s="49"/>
      <c r="IS63" s="49"/>
      <c r="IT63" s="49"/>
      <c r="IU63" s="49"/>
      <c r="IV63" s="49"/>
      <c r="IW63" s="49"/>
      <c r="IX63" s="49"/>
      <c r="IY63" s="49"/>
      <c r="IZ63" s="49"/>
      <c r="JA63" s="49"/>
      <c r="JB63" s="49"/>
    </row>
    <row r="64" spans="2:262" x14ac:dyDescent="0.2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/>
      <c r="IR64" s="49"/>
      <c r="IS64" s="49"/>
      <c r="IT64" s="49"/>
      <c r="IU64" s="49"/>
      <c r="IV64" s="49"/>
      <c r="IW64" s="49"/>
      <c r="IX64" s="49"/>
      <c r="IY64" s="49"/>
      <c r="IZ64" s="49"/>
      <c r="JA64" s="49"/>
      <c r="JB64" s="49"/>
    </row>
    <row r="65" spans="2:262" ht="15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>
        <f>+SUM(IP65:JA65)</f>
        <v>121505</v>
      </c>
    </row>
    <row r="66" spans="2:262" x14ac:dyDescent="0.2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/>
      <c r="IR66" s="49"/>
      <c r="IS66" s="49"/>
      <c r="IT66" s="49"/>
      <c r="IU66" s="49"/>
      <c r="IV66" s="49"/>
      <c r="IW66" s="49"/>
      <c r="IX66" s="49"/>
      <c r="IY66" s="49"/>
      <c r="IZ66" s="49"/>
      <c r="JA66" s="49"/>
      <c r="JB66" s="49"/>
    </row>
    <row r="67" spans="2:262" x14ac:dyDescent="0.2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/>
      <c r="IR67" s="49"/>
      <c r="IS67" s="49"/>
      <c r="IT67" s="49"/>
      <c r="IU67" s="49"/>
      <c r="IV67" s="49"/>
      <c r="IW67" s="49"/>
      <c r="IX67" s="49"/>
      <c r="IY67" s="49"/>
      <c r="IZ67" s="49"/>
      <c r="JA67" s="49"/>
      <c r="JB67" s="49"/>
    </row>
    <row r="68" spans="2:262" ht="15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>
        <f>+SUM(IP68:JA68)</f>
        <v>65758</v>
      </c>
    </row>
    <row r="69" spans="2:262" x14ac:dyDescent="0.2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/>
      <c r="IR69" s="49"/>
      <c r="IS69" s="49"/>
      <c r="IT69" s="49"/>
      <c r="IU69" s="49"/>
      <c r="IV69" s="49"/>
      <c r="IW69" s="49"/>
      <c r="IX69" s="49"/>
      <c r="IY69" s="49"/>
      <c r="IZ69" s="49"/>
      <c r="JA69" s="49"/>
      <c r="JB69" s="49"/>
    </row>
    <row r="70" spans="2:262" x14ac:dyDescent="0.2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/>
      <c r="IR70" s="49"/>
      <c r="IS70" s="49"/>
      <c r="IT70" s="49"/>
      <c r="IU70" s="49"/>
      <c r="IV70" s="49"/>
      <c r="IW70" s="49"/>
      <c r="IX70" s="49"/>
      <c r="IY70" s="49"/>
      <c r="IZ70" s="49"/>
      <c r="JA70" s="49"/>
      <c r="JB70" s="49"/>
    </row>
    <row r="71" spans="2:262" ht="15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>
        <f>+SUM(IP71:JA71)</f>
        <v>72638</v>
      </c>
    </row>
    <row r="72" spans="2:262" x14ac:dyDescent="0.2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/>
      <c r="IR72" s="49"/>
      <c r="IS72" s="49"/>
      <c r="IT72" s="49"/>
      <c r="IU72" s="49"/>
      <c r="IV72" s="49"/>
      <c r="IW72" s="49"/>
      <c r="IX72" s="49"/>
      <c r="IY72" s="49"/>
      <c r="IZ72" s="49"/>
      <c r="JA72" s="49"/>
      <c r="JB72" s="49"/>
    </row>
    <row r="73" spans="2:262" x14ac:dyDescent="0.2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/>
      <c r="IR73" s="49"/>
      <c r="IS73" s="49"/>
      <c r="IT73" s="49"/>
      <c r="IU73" s="49"/>
      <c r="IV73" s="49"/>
      <c r="IW73" s="49"/>
      <c r="IX73" s="49"/>
      <c r="IY73" s="49"/>
      <c r="IZ73" s="49"/>
      <c r="JA73" s="49"/>
      <c r="JB73" s="49"/>
    </row>
    <row r="74" spans="2:262" ht="15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>
        <f>+SUM(IP74:JA74)</f>
        <v>0</v>
      </c>
    </row>
    <row r="75" spans="2:262" x14ac:dyDescent="0.2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/>
      <c r="IR75" s="49"/>
      <c r="IS75" s="49"/>
      <c r="IT75" s="49"/>
      <c r="IU75" s="49"/>
      <c r="IV75" s="49"/>
      <c r="IW75" s="49"/>
      <c r="IX75" s="49"/>
      <c r="IY75" s="49"/>
      <c r="IZ75" s="49"/>
      <c r="JA75" s="49"/>
      <c r="JB75" s="49"/>
    </row>
    <row r="76" spans="2:262" x14ac:dyDescent="0.2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/>
      <c r="IR76" s="49"/>
      <c r="IS76" s="49"/>
      <c r="IT76" s="49"/>
      <c r="IU76" s="49"/>
      <c r="IV76" s="49"/>
      <c r="IW76" s="49"/>
      <c r="IX76" s="49"/>
      <c r="IY76" s="49"/>
      <c r="IZ76" s="49"/>
      <c r="JA76" s="49"/>
      <c r="JB76" s="49"/>
    </row>
    <row r="77" spans="2:262" ht="15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/>
      <c r="IR77" s="84"/>
      <c r="IS77" s="84"/>
      <c r="IT77" s="84"/>
      <c r="IU77" s="84"/>
      <c r="IV77" s="84"/>
      <c r="IW77" s="84"/>
      <c r="IX77" s="84"/>
      <c r="IY77" s="84"/>
      <c r="IZ77" s="84"/>
      <c r="JA77" s="84"/>
      <c r="JB77" s="84">
        <f>+SUM(IP77:JA77)</f>
        <v>914899</v>
      </c>
    </row>
    <row r="78" spans="2:262" x14ac:dyDescent="0.2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/>
      <c r="IR78" s="125"/>
      <c r="IS78" s="125"/>
      <c r="IT78" s="125"/>
      <c r="IU78" s="125"/>
      <c r="IV78" s="125"/>
      <c r="IW78" s="125"/>
      <c r="IX78" s="125"/>
      <c r="IY78" s="125"/>
      <c r="IZ78" s="125"/>
      <c r="JA78" s="125"/>
      <c r="JB78" s="125">
        <f>+SUM(IP78:JA78)</f>
        <v>325705</v>
      </c>
    </row>
    <row r="79" spans="2:262" x14ac:dyDescent="0.2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/>
      <c r="IR79" s="125"/>
      <c r="IS79" s="125"/>
      <c r="IT79" s="125"/>
      <c r="IU79" s="125"/>
      <c r="IV79" s="125"/>
      <c r="IW79" s="125"/>
      <c r="IX79" s="125"/>
      <c r="IY79" s="125"/>
      <c r="IZ79" s="125"/>
      <c r="JA79" s="125"/>
      <c r="JB79" s="125">
        <f>+SUM(IP79:JA79)</f>
        <v>589194</v>
      </c>
    </row>
    <row r="82" spans="2:262" ht="15" x14ac:dyDescent="0.25">
      <c r="B82" s="5" t="s">
        <v>72</v>
      </c>
    </row>
    <row r="83" spans="2:262" ht="15" customHeight="1" x14ac:dyDescent="0.25">
      <c r="B83" s="12" t="s">
        <v>73</v>
      </c>
      <c r="C83" s="176">
        <v>2006</v>
      </c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8"/>
      <c r="O83" s="174" t="s">
        <v>109</v>
      </c>
      <c r="P83" s="176">
        <v>2007</v>
      </c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8"/>
      <c r="AB83" s="174" t="s">
        <v>110</v>
      </c>
      <c r="AC83" s="176">
        <v>2008</v>
      </c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8"/>
      <c r="AO83" s="174" t="s">
        <v>111</v>
      </c>
      <c r="AP83" s="176">
        <v>2009</v>
      </c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8"/>
      <c r="BB83" s="174" t="s">
        <v>91</v>
      </c>
      <c r="BC83" s="176">
        <v>2010</v>
      </c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8"/>
      <c r="BO83" s="174" t="s">
        <v>80</v>
      </c>
      <c r="BP83" s="176">
        <v>2011</v>
      </c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8"/>
      <c r="CB83" s="174" t="s">
        <v>81</v>
      </c>
      <c r="CC83" s="176">
        <v>2012</v>
      </c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8"/>
      <c r="CO83" s="174" t="s">
        <v>82</v>
      </c>
      <c r="CP83" s="176">
        <v>2013</v>
      </c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8"/>
      <c r="DB83" s="174" t="s">
        <v>40</v>
      </c>
      <c r="DC83" s="176">
        <v>2014</v>
      </c>
      <c r="DD83" s="177"/>
      <c r="DE83" s="177"/>
      <c r="DF83" s="177"/>
      <c r="DG83" s="177"/>
      <c r="DH83" s="177"/>
      <c r="DI83" s="177"/>
      <c r="DJ83" s="177"/>
      <c r="DK83" s="177"/>
      <c r="DL83" s="177"/>
      <c r="DM83" s="177"/>
      <c r="DN83" s="178"/>
      <c r="DO83" s="174" t="s">
        <v>41</v>
      </c>
      <c r="DP83" s="176">
        <v>2015</v>
      </c>
      <c r="DQ83" s="177"/>
      <c r="DR83" s="177"/>
      <c r="DS83" s="177"/>
      <c r="DT83" s="177"/>
      <c r="DU83" s="177"/>
      <c r="DV83" s="177"/>
      <c r="DW83" s="177"/>
      <c r="DX83" s="177"/>
      <c r="DY83" s="177"/>
      <c r="DZ83" s="177"/>
      <c r="EA83" s="178"/>
      <c r="EB83" s="174" t="s">
        <v>42</v>
      </c>
      <c r="EC83" s="176">
        <v>2016</v>
      </c>
      <c r="ED83" s="177"/>
      <c r="EE83" s="177"/>
      <c r="EF83" s="177"/>
      <c r="EG83" s="177"/>
      <c r="EH83" s="177"/>
      <c r="EI83" s="177"/>
      <c r="EJ83" s="177"/>
      <c r="EK83" s="177"/>
      <c r="EL83" s="177"/>
      <c r="EM83" s="177"/>
      <c r="EN83" s="178"/>
      <c r="EO83" s="174" t="s">
        <v>43</v>
      </c>
      <c r="EP83" s="176">
        <v>2017</v>
      </c>
      <c r="EQ83" s="177"/>
      <c r="ER83" s="177"/>
      <c r="ES83" s="177"/>
      <c r="ET83" s="177"/>
      <c r="EU83" s="177"/>
      <c r="EV83" s="177"/>
      <c r="EW83" s="177"/>
      <c r="EX83" s="177"/>
      <c r="EY83" s="177"/>
      <c r="EZ83" s="177"/>
      <c r="FA83" s="178"/>
      <c r="FB83" s="174" t="s">
        <v>44</v>
      </c>
      <c r="FC83" s="176">
        <v>2018</v>
      </c>
      <c r="FD83" s="177"/>
      <c r="FE83" s="177"/>
      <c r="FF83" s="177"/>
      <c r="FG83" s="177"/>
      <c r="FH83" s="177"/>
      <c r="FI83" s="177"/>
      <c r="FJ83" s="177"/>
      <c r="FK83" s="177"/>
      <c r="FL83" s="177"/>
      <c r="FM83" s="177"/>
      <c r="FN83" s="178"/>
      <c r="FO83" s="174" t="s">
        <v>45</v>
      </c>
      <c r="FP83" s="176">
        <v>2019</v>
      </c>
      <c r="FQ83" s="177"/>
      <c r="FR83" s="177"/>
      <c r="FS83" s="177"/>
      <c r="FT83" s="177"/>
      <c r="FU83" s="177"/>
      <c r="FV83" s="177"/>
      <c r="FW83" s="177"/>
      <c r="FX83" s="177"/>
      <c r="FY83" s="177"/>
      <c r="FZ83" s="177"/>
      <c r="GA83" s="178"/>
      <c r="GB83" s="174" t="s">
        <v>46</v>
      </c>
      <c r="GC83" s="171">
        <v>2020</v>
      </c>
      <c r="GD83" s="172"/>
      <c r="GE83" s="172"/>
      <c r="GF83" s="172"/>
      <c r="GG83" s="172"/>
      <c r="GH83" s="172"/>
      <c r="GI83" s="172"/>
      <c r="GJ83" s="172"/>
      <c r="GK83" s="172"/>
      <c r="GL83" s="172"/>
      <c r="GM83" s="172"/>
      <c r="GN83" s="173"/>
      <c r="GO83" s="174" t="s">
        <v>47</v>
      </c>
      <c r="GP83" s="171">
        <v>2021</v>
      </c>
      <c r="GQ83" s="172"/>
      <c r="GR83" s="172"/>
      <c r="GS83" s="172"/>
      <c r="GT83" s="172"/>
      <c r="GU83" s="172"/>
      <c r="GV83" s="172"/>
      <c r="GW83" s="172"/>
      <c r="GX83" s="172"/>
      <c r="GY83" s="172"/>
      <c r="GZ83" s="172"/>
      <c r="HA83" s="173"/>
      <c r="HB83" s="174" t="s">
        <v>48</v>
      </c>
      <c r="HC83" s="171">
        <v>2022</v>
      </c>
      <c r="HD83" s="172"/>
      <c r="HE83" s="172"/>
      <c r="HF83" s="172"/>
      <c r="HG83" s="172"/>
      <c r="HH83" s="172"/>
      <c r="HI83" s="172"/>
      <c r="HJ83" s="172"/>
      <c r="HK83" s="172"/>
      <c r="HL83" s="172"/>
      <c r="HM83" s="172"/>
      <c r="HN83" s="173"/>
      <c r="HO83" s="174" t="s">
        <v>49</v>
      </c>
      <c r="HP83" s="171">
        <v>2023</v>
      </c>
      <c r="HQ83" s="172"/>
      <c r="HR83" s="172"/>
      <c r="HS83" s="172"/>
      <c r="HT83" s="172"/>
      <c r="HU83" s="172"/>
      <c r="HV83" s="172"/>
      <c r="HW83" s="172"/>
      <c r="HX83" s="172"/>
      <c r="HY83" s="172"/>
      <c r="HZ83" s="172"/>
      <c r="IA83" s="173"/>
      <c r="IB83" s="174" t="s">
        <v>50</v>
      </c>
      <c r="IC83" s="171">
        <v>2024</v>
      </c>
      <c r="ID83" s="172"/>
      <c r="IE83" s="172"/>
      <c r="IF83" s="172"/>
      <c r="IG83" s="172"/>
      <c r="IH83" s="172"/>
      <c r="II83" s="172"/>
      <c r="IJ83" s="172"/>
      <c r="IK83" s="172"/>
      <c r="IL83" s="172"/>
      <c r="IM83" s="172"/>
      <c r="IN83" s="173"/>
      <c r="IO83" s="174" t="s">
        <v>51</v>
      </c>
      <c r="IP83" s="171">
        <v>2025</v>
      </c>
      <c r="IQ83" s="172"/>
      <c r="IR83" s="172"/>
      <c r="IS83" s="172"/>
      <c r="IT83" s="172"/>
      <c r="IU83" s="172"/>
      <c r="IV83" s="172"/>
      <c r="IW83" s="172"/>
      <c r="IX83" s="172"/>
      <c r="IY83" s="172"/>
      <c r="IZ83" s="172"/>
      <c r="JA83" s="173"/>
      <c r="JB83" s="174" t="s">
        <v>176</v>
      </c>
    </row>
    <row r="84" spans="2:262" ht="15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5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5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5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5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5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5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5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5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5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5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5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5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5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5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5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5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5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5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5"/>
      <c r="IP84" s="169" t="s">
        <v>52</v>
      </c>
      <c r="IQ84" s="169" t="s">
        <v>53</v>
      </c>
      <c r="IR84" s="169" t="s">
        <v>54</v>
      </c>
      <c r="IS84" s="169" t="s">
        <v>55</v>
      </c>
      <c r="IT84" s="169" t="s">
        <v>56</v>
      </c>
      <c r="IU84" s="169" t="s">
        <v>57</v>
      </c>
      <c r="IV84" s="169" t="s">
        <v>58</v>
      </c>
      <c r="IW84" s="169" t="s">
        <v>59</v>
      </c>
      <c r="IX84" s="169" t="s">
        <v>60</v>
      </c>
      <c r="IY84" s="169" t="s">
        <v>61</v>
      </c>
      <c r="IZ84" s="169" t="s">
        <v>62</v>
      </c>
      <c r="JA84" s="169" t="s">
        <v>63</v>
      </c>
      <c r="JB84" s="175"/>
    </row>
    <row r="85" spans="2:262" s="5" customFormat="1" ht="15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/>
      <c r="IR85" s="84"/>
      <c r="IS85" s="84"/>
      <c r="IT85" s="84"/>
      <c r="IU85" s="84"/>
      <c r="IV85" s="84"/>
      <c r="IW85" s="84"/>
      <c r="IX85" s="84"/>
      <c r="IY85" s="84"/>
      <c r="IZ85" s="84"/>
      <c r="JA85" s="84"/>
      <c r="JB85" s="84">
        <f>+SUM(IP85:JA85)</f>
        <v>7892784.0999999996</v>
      </c>
    </row>
    <row r="86" spans="2:262" x14ac:dyDescent="0.2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/>
      <c r="IR86" s="125"/>
      <c r="IS86" s="125"/>
      <c r="IT86" s="125"/>
      <c r="IU86" s="125"/>
      <c r="IV86" s="125"/>
      <c r="IW86" s="125"/>
      <c r="IX86" s="125"/>
      <c r="IY86" s="125"/>
      <c r="IZ86" s="125"/>
      <c r="JA86" s="125"/>
      <c r="JB86" s="125">
        <f>+SUM(IP86:JA86)</f>
        <v>2754668.5</v>
      </c>
    </row>
    <row r="87" spans="2:262" x14ac:dyDescent="0.2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/>
      <c r="IR87" s="125"/>
      <c r="IS87" s="125"/>
      <c r="IT87" s="125"/>
      <c r="IU87" s="125"/>
      <c r="IV87" s="125"/>
      <c r="IW87" s="125"/>
      <c r="IX87" s="125"/>
      <c r="IY87" s="125"/>
      <c r="IZ87" s="125"/>
      <c r="JA87" s="125"/>
      <c r="JB87" s="125">
        <f>+SUM(IP87:JA87)</f>
        <v>5138115.5999999996</v>
      </c>
    </row>
    <row r="88" spans="2:262" x14ac:dyDescent="0.2">
      <c r="FC88" s="11"/>
      <c r="FP88" s="11"/>
    </row>
    <row r="90" spans="2:262" x14ac:dyDescent="0.2">
      <c r="FC90" s="11"/>
      <c r="FP90" s="11"/>
    </row>
    <row r="91" spans="2:262" x14ac:dyDescent="0.2">
      <c r="FC91" s="11"/>
      <c r="FP91" s="11"/>
    </row>
    <row r="93" spans="2:262" x14ac:dyDescent="0.2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 x14ac:dyDescent="0.2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 x14ac:dyDescent="0.2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LEGION</cp:lastModifiedBy>
  <cp:revision/>
  <dcterms:created xsi:type="dcterms:W3CDTF">2014-11-05T18:43:27Z</dcterms:created>
  <dcterms:modified xsi:type="dcterms:W3CDTF">2025-03-27T14:52:38Z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