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tranperu-my.sharepoint.com/personal/mmorillo_ositran_gob_pe/Documents/Boletin GRE_Nueva edicion/2025/1. Boletín de Enero/Series/"/>
    </mc:Choice>
  </mc:AlternateContent>
  <xr:revisionPtr revIDLastSave="240" documentId="13_ncr:1_{90247498-590C-4190-B44A-4CC01E35F141}" xr6:coauthVersionLast="47" xr6:coauthVersionMax="47" xr10:uidLastSave="{C8652039-7F83-4C58-8235-F1F7BE63C77C}"/>
  <bookViews>
    <workbookView xWindow="0" yWindow="0" windowWidth="9600" windowHeight="10200" tabRatio="599" firstSheet="2" activeTab="4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EB62" i="1" s="1"/>
  <c r="DO50" i="1"/>
  <c r="DB50" i="1"/>
  <c r="CO50" i="1"/>
  <c r="CB50" i="1"/>
  <c r="CB62" i="1" s="1"/>
  <c r="BO50" i="1"/>
  <c r="BO62" i="1" s="1"/>
  <c r="BB50" i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BB62" i="1" l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<sst xmlns="http://schemas.openxmlformats.org/spreadsheetml/2006/main" count="5498" uniqueCount="139">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</sst>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>
      <selection activeCell="D53" sqref="D53"/>
    </sheetView>
  </sheetViews>
  <sheetFormatPr baseColWidth="10" defaultColWidth="11.453125" defaultRowHeight="14"/>
  <cols>
    <col min="1" max="1" width="4" style="1" customWidth="1"/>
    <col min="2" max="2" width="2.453125" style="1" customWidth="1"/>
    <col min="3" max="3" width="3.1796875" style="1" customWidth="1"/>
    <col min="4" max="4" width="65.1796875" style="1" customWidth="1"/>
    <col min="5" max="5" width="2.1796875" style="1" customWidth="1"/>
    <col min="6" max="16384" width="11.453125" style="1"/>
  </cols>
  <sheetData>
    <row r="2" spans="3:4" ht="8.25" customHeight="1"/>
    <row r="3" spans="3:4" ht="19">
      <c r="C3" s="2" t="s">
        <v>0</v>
      </c>
    </row>
    <row r="4" spans="3:4">
      <c r="C4" s="1" t="s">
        <v>1</v>
      </c>
    </row>
    <row r="5" spans="3:4" ht="14.5" thickBot="1"/>
    <row r="6" spans="3:4">
      <c r="C6" s="3"/>
      <c r="D6" s="72" t="s">
        <v>2</v>
      </c>
    </row>
    <row r="7" spans="3:4" s="5" customFormat="1" ht="28.5" customHeight="1" thickBot="1">
      <c r="C7" s="4"/>
      <c r="D7" s="73"/>
    </row>
    <row r="8" spans="3:4" ht="14.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4.5" thickBot="1">
      <c r="D45" s="8" t="s">
        <v>40</v>
      </c>
    </row>
    <row r="46" spans="3:4" ht="23.5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topLeftCell="A3" zoomScale="85" zoomScaleNormal="85" workbookViewId="0">
      <pane xSplit="1" topLeftCell="KV1" activePane="topRight" state="frozen"/>
      <selection pane="topRight" activeCell="KO24" sqref="KO24:KZ25"/>
    </sheetView>
  </sheetViews>
  <sheetFormatPr baseColWidth="10" defaultColWidth="12.7265625" defaultRowHeight="14"/>
  <cols>
    <col min="1" max="1" width="35.7265625" style="14" customWidth="1"/>
    <col min="2" max="222" width="12.7265625" style="14" customWidth="1"/>
    <col min="223" max="243" width="12.7265625" style="12"/>
    <col min="244" max="244" width="15.26953125" style="12" bestFit="1" customWidth="1"/>
    <col min="245" max="245" width="12.7265625" style="12"/>
    <col min="246" max="246" width="12.7265625" style="12" customWidth="1"/>
    <col min="247" max="260" width="12.7265625" style="12"/>
    <col min="261" max="261" width="14" style="12" customWidth="1"/>
    <col min="262" max="273" width="12.7265625" style="12"/>
    <col min="274" max="274" width="14.1796875" style="12" customWidth="1"/>
    <col min="275" max="275" width="12.7265625" style="12"/>
    <col min="276" max="276" width="15.26953125" style="12" bestFit="1" customWidth="1"/>
    <col min="277" max="277" width="14.1796875" style="12" bestFit="1" customWidth="1"/>
    <col min="278" max="288" width="12.7265625" style="12"/>
    <col min="289" max="289" width="15.26953125" style="12" bestFit="1" customWidth="1"/>
    <col min="290" max="290" width="14.1796875" style="12" bestFit="1" customWidth="1"/>
    <col min="291" max="296" width="12.7265625" style="12"/>
    <col min="297" max="297" width="13.7265625" style="12" customWidth="1"/>
    <col min="298" max="300" width="12.7265625" style="12"/>
    <col min="301" max="301" width="14.54296875" style="12" customWidth="1"/>
    <col min="302" max="302" width="15.26953125" style="12" bestFit="1" customWidth="1"/>
    <col min="303" max="303" width="16.1796875" style="12" customWidth="1"/>
    <col min="304" max="305" width="14.26953125" style="12" customWidth="1"/>
    <col min="306" max="309" width="12.7265625" style="12"/>
    <col min="310" max="310" width="13.7265625" style="12" customWidth="1"/>
    <col min="311" max="16384" width="12.7265625" style="12"/>
  </cols>
  <sheetData>
    <row r="1" spans="1:31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>
      <c r="A7" s="75" t="s">
        <v>45</v>
      </c>
      <c r="B7" s="77">
        <v>2001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 t="s">
        <v>46</v>
      </c>
      <c r="O7" s="77">
        <v>2002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 t="s">
        <v>47</v>
      </c>
      <c r="AB7" s="77">
        <v>2003</v>
      </c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 t="s">
        <v>48</v>
      </c>
      <c r="AO7" s="77">
        <v>2004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 t="s">
        <v>49</v>
      </c>
      <c r="BB7" s="77">
        <v>2005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8" t="s">
        <v>50</v>
      </c>
      <c r="BO7" s="77">
        <v>2006</v>
      </c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8" t="s">
        <v>51</v>
      </c>
      <c r="CB7" s="77">
        <v>2007</v>
      </c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 t="s">
        <v>52</v>
      </c>
      <c r="CO7" s="77">
        <v>2008</v>
      </c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8" t="s">
        <v>53</v>
      </c>
      <c r="DB7" s="77">
        <v>2009</v>
      </c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8" t="s">
        <v>54</v>
      </c>
      <c r="DO7" s="77">
        <v>2010</v>
      </c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8" t="s">
        <v>55</v>
      </c>
      <c r="EB7" s="77">
        <v>2011</v>
      </c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 t="s">
        <v>56</v>
      </c>
      <c r="EO7" s="77">
        <v>2012</v>
      </c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8" t="s">
        <v>57</v>
      </c>
      <c r="FB7" s="77">
        <v>2013</v>
      </c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8" t="s">
        <v>58</v>
      </c>
      <c r="FO7" s="77">
        <v>2014</v>
      </c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8" t="s">
        <v>59</v>
      </c>
      <c r="GB7" s="77">
        <v>2015</v>
      </c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8" t="s">
        <v>60</v>
      </c>
      <c r="GO7" s="77">
        <v>2016</v>
      </c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4" t="s">
        <v>61</v>
      </c>
      <c r="HB7" s="77">
        <v>2017</v>
      </c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4" t="s">
        <v>62</v>
      </c>
      <c r="HO7" s="77">
        <v>2018</v>
      </c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4" t="s">
        <v>63</v>
      </c>
      <c r="IB7" s="77">
        <v>2019</v>
      </c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4" t="s">
        <v>64</v>
      </c>
      <c r="IO7" s="77">
        <v>2020</v>
      </c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4" t="s">
        <v>65</v>
      </c>
      <c r="JB7" s="77">
        <v>2021</v>
      </c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4" t="s">
        <v>66</v>
      </c>
      <c r="JO7" s="77">
        <v>2022</v>
      </c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4" t="s">
        <v>67</v>
      </c>
      <c r="KB7" s="77">
        <v>2023</v>
      </c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4" t="s">
        <v>68</v>
      </c>
      <c r="KO7" s="77">
        <v>2024</v>
      </c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4" t="s">
        <v>69</v>
      </c>
    </row>
    <row r="8" spans="1:313">
      <c r="A8" s="76"/>
      <c r="B8" s="16" t="s">
        <v>70</v>
      </c>
      <c r="C8" s="16" t="s">
        <v>71</v>
      </c>
      <c r="D8" s="16" t="s">
        <v>72</v>
      </c>
      <c r="E8" s="16" t="s">
        <v>73</v>
      </c>
      <c r="F8" s="16" t="s">
        <v>74</v>
      </c>
      <c r="G8" s="16" t="s">
        <v>75</v>
      </c>
      <c r="H8" s="16" t="s">
        <v>76</v>
      </c>
      <c r="I8" s="16" t="s">
        <v>77</v>
      </c>
      <c r="J8" s="16" t="s">
        <v>78</v>
      </c>
      <c r="K8" s="16" t="s">
        <v>79</v>
      </c>
      <c r="L8" s="16" t="s">
        <v>80</v>
      </c>
      <c r="M8" s="16" t="s">
        <v>81</v>
      </c>
      <c r="N8" s="79"/>
      <c r="O8" s="16" t="s">
        <v>70</v>
      </c>
      <c r="P8" s="16" t="s">
        <v>71</v>
      </c>
      <c r="Q8" s="16" t="s">
        <v>72</v>
      </c>
      <c r="R8" s="16" t="s">
        <v>73</v>
      </c>
      <c r="S8" s="16" t="s">
        <v>74</v>
      </c>
      <c r="T8" s="16" t="s">
        <v>75</v>
      </c>
      <c r="U8" s="16" t="s">
        <v>76</v>
      </c>
      <c r="V8" s="16" t="s">
        <v>77</v>
      </c>
      <c r="W8" s="16" t="s">
        <v>78</v>
      </c>
      <c r="X8" s="16" t="s">
        <v>79</v>
      </c>
      <c r="Y8" s="16" t="s">
        <v>80</v>
      </c>
      <c r="Z8" s="16" t="s">
        <v>81</v>
      </c>
      <c r="AA8" s="79"/>
      <c r="AB8" s="16" t="s">
        <v>70</v>
      </c>
      <c r="AC8" s="16" t="s">
        <v>71</v>
      </c>
      <c r="AD8" s="16" t="s">
        <v>72</v>
      </c>
      <c r="AE8" s="16" t="s">
        <v>73</v>
      </c>
      <c r="AF8" s="16" t="s">
        <v>74</v>
      </c>
      <c r="AG8" s="16" t="s">
        <v>75</v>
      </c>
      <c r="AH8" s="16" t="s">
        <v>76</v>
      </c>
      <c r="AI8" s="16" t="s">
        <v>77</v>
      </c>
      <c r="AJ8" s="16" t="s">
        <v>78</v>
      </c>
      <c r="AK8" s="16" t="s">
        <v>79</v>
      </c>
      <c r="AL8" s="16" t="s">
        <v>80</v>
      </c>
      <c r="AM8" s="16" t="s">
        <v>81</v>
      </c>
      <c r="AN8" s="79"/>
      <c r="AO8" s="16" t="s">
        <v>70</v>
      </c>
      <c r="AP8" s="16" t="s">
        <v>71</v>
      </c>
      <c r="AQ8" s="16" t="s">
        <v>72</v>
      </c>
      <c r="AR8" s="16" t="s">
        <v>73</v>
      </c>
      <c r="AS8" s="16" t="s">
        <v>74</v>
      </c>
      <c r="AT8" s="16" t="s">
        <v>75</v>
      </c>
      <c r="AU8" s="16" t="s">
        <v>76</v>
      </c>
      <c r="AV8" s="16" t="s">
        <v>77</v>
      </c>
      <c r="AW8" s="16" t="s">
        <v>78</v>
      </c>
      <c r="AX8" s="16" t="s">
        <v>79</v>
      </c>
      <c r="AY8" s="16" t="s">
        <v>80</v>
      </c>
      <c r="AZ8" s="16" t="s">
        <v>81</v>
      </c>
      <c r="BA8" s="79"/>
      <c r="BB8" s="16" t="s">
        <v>70</v>
      </c>
      <c r="BC8" s="16" t="s">
        <v>71</v>
      </c>
      <c r="BD8" s="16" t="s">
        <v>72</v>
      </c>
      <c r="BE8" s="16" t="s">
        <v>73</v>
      </c>
      <c r="BF8" s="16" t="s">
        <v>74</v>
      </c>
      <c r="BG8" s="16" t="s">
        <v>75</v>
      </c>
      <c r="BH8" s="16" t="s">
        <v>76</v>
      </c>
      <c r="BI8" s="16" t="s">
        <v>77</v>
      </c>
      <c r="BJ8" s="16" t="s">
        <v>78</v>
      </c>
      <c r="BK8" s="16" t="s">
        <v>79</v>
      </c>
      <c r="BL8" s="16" t="s">
        <v>80</v>
      </c>
      <c r="BM8" s="16" t="s">
        <v>81</v>
      </c>
      <c r="BN8" s="79"/>
      <c r="BO8" s="16" t="s">
        <v>70</v>
      </c>
      <c r="BP8" s="16" t="s">
        <v>71</v>
      </c>
      <c r="BQ8" s="16" t="s">
        <v>72</v>
      </c>
      <c r="BR8" s="16" t="s">
        <v>73</v>
      </c>
      <c r="BS8" s="16" t="s">
        <v>74</v>
      </c>
      <c r="BT8" s="16" t="s">
        <v>75</v>
      </c>
      <c r="BU8" s="16" t="s">
        <v>76</v>
      </c>
      <c r="BV8" s="16" t="s">
        <v>77</v>
      </c>
      <c r="BW8" s="16" t="s">
        <v>78</v>
      </c>
      <c r="BX8" s="16" t="s">
        <v>79</v>
      </c>
      <c r="BY8" s="16" t="s">
        <v>80</v>
      </c>
      <c r="BZ8" s="16" t="s">
        <v>81</v>
      </c>
      <c r="CA8" s="79"/>
      <c r="CB8" s="16" t="s">
        <v>70</v>
      </c>
      <c r="CC8" s="16" t="s">
        <v>71</v>
      </c>
      <c r="CD8" s="16" t="s">
        <v>72</v>
      </c>
      <c r="CE8" s="16" t="s">
        <v>73</v>
      </c>
      <c r="CF8" s="16" t="s">
        <v>74</v>
      </c>
      <c r="CG8" s="16" t="s">
        <v>75</v>
      </c>
      <c r="CH8" s="16" t="s">
        <v>76</v>
      </c>
      <c r="CI8" s="16" t="s">
        <v>77</v>
      </c>
      <c r="CJ8" s="16" t="s">
        <v>78</v>
      </c>
      <c r="CK8" s="16" t="s">
        <v>79</v>
      </c>
      <c r="CL8" s="16" t="s">
        <v>80</v>
      </c>
      <c r="CM8" s="16" t="s">
        <v>81</v>
      </c>
      <c r="CN8" s="79"/>
      <c r="CO8" s="16" t="s">
        <v>70</v>
      </c>
      <c r="CP8" s="16" t="s">
        <v>71</v>
      </c>
      <c r="CQ8" s="16" t="s">
        <v>72</v>
      </c>
      <c r="CR8" s="16" t="s">
        <v>73</v>
      </c>
      <c r="CS8" s="16" t="s">
        <v>74</v>
      </c>
      <c r="CT8" s="16" t="s">
        <v>75</v>
      </c>
      <c r="CU8" s="16" t="s">
        <v>76</v>
      </c>
      <c r="CV8" s="16" t="s">
        <v>77</v>
      </c>
      <c r="CW8" s="16" t="s">
        <v>78</v>
      </c>
      <c r="CX8" s="16" t="s">
        <v>79</v>
      </c>
      <c r="CY8" s="16" t="s">
        <v>80</v>
      </c>
      <c r="CZ8" s="16" t="s">
        <v>81</v>
      </c>
      <c r="DA8" s="79"/>
      <c r="DB8" s="16" t="s">
        <v>70</v>
      </c>
      <c r="DC8" s="16" t="s">
        <v>71</v>
      </c>
      <c r="DD8" s="16" t="s">
        <v>72</v>
      </c>
      <c r="DE8" s="16" t="s">
        <v>73</v>
      </c>
      <c r="DF8" s="16" t="s">
        <v>74</v>
      </c>
      <c r="DG8" s="16" t="s">
        <v>75</v>
      </c>
      <c r="DH8" s="16" t="s">
        <v>76</v>
      </c>
      <c r="DI8" s="16" t="s">
        <v>77</v>
      </c>
      <c r="DJ8" s="16" t="s">
        <v>78</v>
      </c>
      <c r="DK8" s="16" t="s">
        <v>79</v>
      </c>
      <c r="DL8" s="16" t="s">
        <v>80</v>
      </c>
      <c r="DM8" s="16" t="s">
        <v>81</v>
      </c>
      <c r="DN8" s="79"/>
      <c r="DO8" s="16" t="s">
        <v>70</v>
      </c>
      <c r="DP8" s="16" t="s">
        <v>71</v>
      </c>
      <c r="DQ8" s="16" t="s">
        <v>72</v>
      </c>
      <c r="DR8" s="16" t="s">
        <v>73</v>
      </c>
      <c r="DS8" s="16" t="s">
        <v>74</v>
      </c>
      <c r="DT8" s="16" t="s">
        <v>75</v>
      </c>
      <c r="DU8" s="16" t="s">
        <v>76</v>
      </c>
      <c r="DV8" s="16" t="s">
        <v>77</v>
      </c>
      <c r="DW8" s="16" t="s">
        <v>78</v>
      </c>
      <c r="DX8" s="16" t="s">
        <v>79</v>
      </c>
      <c r="DY8" s="16" t="s">
        <v>80</v>
      </c>
      <c r="DZ8" s="16" t="s">
        <v>81</v>
      </c>
      <c r="EA8" s="79"/>
      <c r="EB8" s="16" t="s">
        <v>70</v>
      </c>
      <c r="EC8" s="16" t="s">
        <v>71</v>
      </c>
      <c r="ED8" s="16" t="s">
        <v>72</v>
      </c>
      <c r="EE8" s="16" t="s">
        <v>73</v>
      </c>
      <c r="EF8" s="16" t="s">
        <v>74</v>
      </c>
      <c r="EG8" s="16" t="s">
        <v>75</v>
      </c>
      <c r="EH8" s="16" t="s">
        <v>76</v>
      </c>
      <c r="EI8" s="16" t="s">
        <v>77</v>
      </c>
      <c r="EJ8" s="16" t="s">
        <v>78</v>
      </c>
      <c r="EK8" s="16" t="s">
        <v>79</v>
      </c>
      <c r="EL8" s="16" t="s">
        <v>80</v>
      </c>
      <c r="EM8" s="16" t="s">
        <v>81</v>
      </c>
      <c r="EN8" s="79"/>
      <c r="EO8" s="16" t="s">
        <v>70</v>
      </c>
      <c r="EP8" s="16" t="s">
        <v>71</v>
      </c>
      <c r="EQ8" s="16" t="s">
        <v>72</v>
      </c>
      <c r="ER8" s="16" t="s">
        <v>73</v>
      </c>
      <c r="ES8" s="16" t="s">
        <v>74</v>
      </c>
      <c r="ET8" s="16" t="s">
        <v>75</v>
      </c>
      <c r="EU8" s="16" t="s">
        <v>76</v>
      </c>
      <c r="EV8" s="16" t="s">
        <v>77</v>
      </c>
      <c r="EW8" s="16" t="s">
        <v>78</v>
      </c>
      <c r="EX8" s="16" t="s">
        <v>79</v>
      </c>
      <c r="EY8" s="16" t="s">
        <v>80</v>
      </c>
      <c r="EZ8" s="16" t="s">
        <v>81</v>
      </c>
      <c r="FA8" s="79"/>
      <c r="FB8" s="16" t="s">
        <v>70</v>
      </c>
      <c r="FC8" s="16" t="s">
        <v>71</v>
      </c>
      <c r="FD8" s="16" t="s">
        <v>72</v>
      </c>
      <c r="FE8" s="16" t="s">
        <v>73</v>
      </c>
      <c r="FF8" s="16" t="s">
        <v>74</v>
      </c>
      <c r="FG8" s="16" t="s">
        <v>75</v>
      </c>
      <c r="FH8" s="16" t="s">
        <v>76</v>
      </c>
      <c r="FI8" s="16" t="s">
        <v>77</v>
      </c>
      <c r="FJ8" s="16" t="s">
        <v>78</v>
      </c>
      <c r="FK8" s="16" t="s">
        <v>79</v>
      </c>
      <c r="FL8" s="16" t="s">
        <v>80</v>
      </c>
      <c r="FM8" s="16" t="s">
        <v>81</v>
      </c>
      <c r="FN8" s="79"/>
      <c r="FO8" s="16" t="s">
        <v>70</v>
      </c>
      <c r="FP8" s="16" t="s">
        <v>71</v>
      </c>
      <c r="FQ8" s="16" t="s">
        <v>72</v>
      </c>
      <c r="FR8" s="16" t="s">
        <v>73</v>
      </c>
      <c r="FS8" s="16" t="s">
        <v>74</v>
      </c>
      <c r="FT8" s="16" t="s">
        <v>75</v>
      </c>
      <c r="FU8" s="16" t="s">
        <v>76</v>
      </c>
      <c r="FV8" s="16" t="s">
        <v>77</v>
      </c>
      <c r="FW8" s="16" t="s">
        <v>78</v>
      </c>
      <c r="FX8" s="16" t="s">
        <v>79</v>
      </c>
      <c r="FY8" s="16" t="s">
        <v>80</v>
      </c>
      <c r="FZ8" s="16" t="s">
        <v>81</v>
      </c>
      <c r="GA8" s="79"/>
      <c r="GB8" s="16" t="s">
        <v>70</v>
      </c>
      <c r="GC8" s="16" t="s">
        <v>71</v>
      </c>
      <c r="GD8" s="16" t="s">
        <v>72</v>
      </c>
      <c r="GE8" s="16" t="s">
        <v>73</v>
      </c>
      <c r="GF8" s="16" t="s">
        <v>74</v>
      </c>
      <c r="GG8" s="16" t="s">
        <v>75</v>
      </c>
      <c r="GH8" s="16" t="s">
        <v>76</v>
      </c>
      <c r="GI8" s="16" t="s">
        <v>77</v>
      </c>
      <c r="GJ8" s="16" t="s">
        <v>78</v>
      </c>
      <c r="GK8" s="16" t="s">
        <v>79</v>
      </c>
      <c r="GL8" s="16" t="s">
        <v>80</v>
      </c>
      <c r="GM8" s="16" t="s">
        <v>81</v>
      </c>
      <c r="GN8" s="79"/>
      <c r="GO8" s="16" t="s">
        <v>70</v>
      </c>
      <c r="GP8" s="16" t="s">
        <v>71</v>
      </c>
      <c r="GQ8" s="16" t="s">
        <v>72</v>
      </c>
      <c r="GR8" s="16" t="s">
        <v>73</v>
      </c>
      <c r="GS8" s="16" t="s">
        <v>74</v>
      </c>
      <c r="GT8" s="16" t="s">
        <v>75</v>
      </c>
      <c r="GU8" s="16" t="s">
        <v>76</v>
      </c>
      <c r="GV8" s="16" t="s">
        <v>77</v>
      </c>
      <c r="GW8" s="16" t="s">
        <v>78</v>
      </c>
      <c r="GX8" s="16" t="s">
        <v>79</v>
      </c>
      <c r="GY8" s="16" t="s">
        <v>80</v>
      </c>
      <c r="GZ8" s="16" t="s">
        <v>81</v>
      </c>
      <c r="HA8" s="74"/>
      <c r="HB8" s="16" t="s">
        <v>70</v>
      </c>
      <c r="HC8" s="16" t="s">
        <v>71</v>
      </c>
      <c r="HD8" s="16" t="s">
        <v>72</v>
      </c>
      <c r="HE8" s="16" t="s">
        <v>73</v>
      </c>
      <c r="HF8" s="16" t="s">
        <v>74</v>
      </c>
      <c r="HG8" s="16" t="s">
        <v>75</v>
      </c>
      <c r="HH8" s="16" t="s">
        <v>76</v>
      </c>
      <c r="HI8" s="16" t="s">
        <v>77</v>
      </c>
      <c r="HJ8" s="16" t="s">
        <v>78</v>
      </c>
      <c r="HK8" s="16" t="s">
        <v>79</v>
      </c>
      <c r="HL8" s="16" t="s">
        <v>80</v>
      </c>
      <c r="HM8" s="16" t="s">
        <v>81</v>
      </c>
      <c r="HN8" s="74"/>
      <c r="HO8" s="16" t="s">
        <v>70</v>
      </c>
      <c r="HP8" s="16" t="s">
        <v>71</v>
      </c>
      <c r="HQ8" s="16" t="s">
        <v>72</v>
      </c>
      <c r="HR8" s="16" t="s">
        <v>73</v>
      </c>
      <c r="HS8" s="16" t="s">
        <v>74</v>
      </c>
      <c r="HT8" s="16" t="s">
        <v>75</v>
      </c>
      <c r="HU8" s="16" t="s">
        <v>76</v>
      </c>
      <c r="HV8" s="16" t="s">
        <v>77</v>
      </c>
      <c r="HW8" s="16" t="s">
        <v>78</v>
      </c>
      <c r="HX8" s="16" t="s">
        <v>79</v>
      </c>
      <c r="HY8" s="16" t="s">
        <v>80</v>
      </c>
      <c r="HZ8" s="16" t="s">
        <v>81</v>
      </c>
      <c r="IA8" s="74"/>
      <c r="IB8" s="16" t="s">
        <v>70</v>
      </c>
      <c r="IC8" s="16" t="s">
        <v>71</v>
      </c>
      <c r="ID8" s="16" t="s">
        <v>72</v>
      </c>
      <c r="IE8" s="16" t="s">
        <v>73</v>
      </c>
      <c r="IF8" s="16" t="s">
        <v>74</v>
      </c>
      <c r="IG8" s="16" t="s">
        <v>75</v>
      </c>
      <c r="IH8" s="16" t="s">
        <v>76</v>
      </c>
      <c r="II8" s="16" t="s">
        <v>77</v>
      </c>
      <c r="IJ8" s="16" t="s">
        <v>78</v>
      </c>
      <c r="IK8" s="16" t="s">
        <v>79</v>
      </c>
      <c r="IL8" s="16" t="s">
        <v>80</v>
      </c>
      <c r="IM8" s="16" t="s">
        <v>81</v>
      </c>
      <c r="IN8" s="74"/>
      <c r="IO8" s="16" t="s">
        <v>70</v>
      </c>
      <c r="IP8" s="16" t="s">
        <v>71</v>
      </c>
      <c r="IQ8" s="16" t="s">
        <v>72</v>
      </c>
      <c r="IR8" s="16" t="s">
        <v>73</v>
      </c>
      <c r="IS8" s="16" t="s">
        <v>74</v>
      </c>
      <c r="IT8" s="16" t="s">
        <v>75</v>
      </c>
      <c r="IU8" s="16" t="s">
        <v>76</v>
      </c>
      <c r="IV8" s="16" t="s">
        <v>77</v>
      </c>
      <c r="IW8" s="16" t="s">
        <v>78</v>
      </c>
      <c r="IX8" s="16" t="s">
        <v>79</v>
      </c>
      <c r="IY8" s="16" t="s">
        <v>80</v>
      </c>
      <c r="IZ8" s="16" t="s">
        <v>82</v>
      </c>
      <c r="JA8" s="74"/>
      <c r="JB8" s="16" t="s">
        <v>70</v>
      </c>
      <c r="JC8" s="16" t="s">
        <v>71</v>
      </c>
      <c r="JD8" s="16" t="s">
        <v>72</v>
      </c>
      <c r="JE8" s="16" t="s">
        <v>73</v>
      </c>
      <c r="JF8" s="16" t="s">
        <v>74</v>
      </c>
      <c r="JG8" s="16" t="s">
        <v>75</v>
      </c>
      <c r="JH8" s="16" t="s">
        <v>76</v>
      </c>
      <c r="JI8" s="16" t="s">
        <v>77</v>
      </c>
      <c r="JJ8" s="16" t="s">
        <v>83</v>
      </c>
      <c r="JK8" s="16" t="s">
        <v>79</v>
      </c>
      <c r="JL8" s="16" t="s">
        <v>80</v>
      </c>
      <c r="JM8" s="16" t="s">
        <v>81</v>
      </c>
      <c r="JN8" s="74"/>
      <c r="JO8" s="16" t="s">
        <v>70</v>
      </c>
      <c r="JP8" s="16" t="s">
        <v>71</v>
      </c>
      <c r="JQ8" s="16" t="s">
        <v>72</v>
      </c>
      <c r="JR8" s="16" t="s">
        <v>73</v>
      </c>
      <c r="JS8" s="16" t="s">
        <v>74</v>
      </c>
      <c r="JT8" s="16" t="s">
        <v>75</v>
      </c>
      <c r="JU8" s="16" t="s">
        <v>76</v>
      </c>
      <c r="JV8" s="16" t="s">
        <v>77</v>
      </c>
      <c r="JW8" s="16" t="s">
        <v>83</v>
      </c>
      <c r="JX8" s="16" t="s">
        <v>79</v>
      </c>
      <c r="JY8" s="16" t="s">
        <v>80</v>
      </c>
      <c r="JZ8" s="16" t="s">
        <v>81</v>
      </c>
      <c r="KA8" s="74"/>
      <c r="KB8" s="16" t="s">
        <v>70</v>
      </c>
      <c r="KC8" s="16" t="s">
        <v>71</v>
      </c>
      <c r="KD8" s="16" t="s">
        <v>72</v>
      </c>
      <c r="KE8" s="16" t="s">
        <v>73</v>
      </c>
      <c r="KF8" s="16" t="s">
        <v>74</v>
      </c>
      <c r="KG8" s="16" t="s">
        <v>75</v>
      </c>
      <c r="KH8" s="16" t="s">
        <v>76</v>
      </c>
      <c r="KI8" s="16" t="s">
        <v>77</v>
      </c>
      <c r="KJ8" s="16" t="s">
        <v>83</v>
      </c>
      <c r="KK8" s="16" t="s">
        <v>79</v>
      </c>
      <c r="KL8" s="16" t="s">
        <v>80</v>
      </c>
      <c r="KM8" s="16" t="s">
        <v>81</v>
      </c>
      <c r="KN8" s="74"/>
      <c r="KO8" s="16" t="s">
        <v>70</v>
      </c>
      <c r="KP8" s="16" t="s">
        <v>71</v>
      </c>
      <c r="KQ8" s="16" t="s">
        <v>72</v>
      </c>
      <c r="KR8" s="16" t="s">
        <v>73</v>
      </c>
      <c r="KS8" s="16" t="s">
        <v>74</v>
      </c>
      <c r="KT8" s="16" t="s">
        <v>75</v>
      </c>
      <c r="KU8" s="16" t="s">
        <v>76</v>
      </c>
      <c r="KV8" s="16" t="s">
        <v>77</v>
      </c>
      <c r="KW8" s="16" t="s">
        <v>83</v>
      </c>
      <c r="KX8" s="16" t="s">
        <v>79</v>
      </c>
      <c r="KY8" s="16" t="s">
        <v>80</v>
      </c>
      <c r="KZ8" s="16" t="s">
        <v>81</v>
      </c>
      <c r="LA8" s="74"/>
    </row>
    <row r="9" spans="1:313">
      <c r="A9" s="17" t="s">
        <v>84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1380284</v>
      </c>
      <c r="KW9" s="18">
        <v>1282113</v>
      </c>
      <c r="KX9" s="18">
        <v>1342611</v>
      </c>
      <c r="KY9" s="18">
        <v>1228653</v>
      </c>
      <c r="KZ9" s="48"/>
      <c r="LA9" s="18">
        <f>+SUM(KO9:KZ9)</f>
        <v>13459095</v>
      </c>
    </row>
    <row r="10" spans="1:313">
      <c r="A10" s="17" t="s">
        <v>85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>
        <v>710910</v>
      </c>
      <c r="KX10" s="18">
        <v>766131</v>
      </c>
      <c r="KY10" s="18">
        <v>701375</v>
      </c>
      <c r="KZ10" s="48"/>
      <c r="LA10" s="18">
        <f>+SUM(KO10:KZ10)</f>
        <v>7722446</v>
      </c>
    </row>
    <row r="11" spans="1:313">
      <c r="A11" s="17" t="s">
        <v>86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>
        <v>113527</v>
      </c>
      <c r="KY11" s="18">
        <v>124566</v>
      </c>
      <c r="KZ11" s="48"/>
      <c r="LA11" s="18">
        <f>+SUM(KO11:KZ11)</f>
        <v>1206299</v>
      </c>
    </row>
    <row r="12" spans="1:313" ht="15" customHeight="1">
      <c r="A12" s="19" t="s">
        <v>87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2247117</v>
      </c>
      <c r="KW12" s="20">
        <f t="shared" si="5"/>
        <v>2103100</v>
      </c>
      <c r="KX12" s="20">
        <f t="shared" si="5"/>
        <v>2222269</v>
      </c>
      <c r="KY12" s="20">
        <f t="shared" si="5"/>
        <v>2054594</v>
      </c>
      <c r="KZ12" s="20">
        <f t="shared" si="5"/>
        <v>0</v>
      </c>
      <c r="LA12" s="20">
        <f t="shared" si="5"/>
        <v>22387840</v>
      </c>
    </row>
    <row r="14" spans="1:313" ht="15" customHeight="1">
      <c r="A14" s="15" t="s">
        <v>88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>
      <c r="A16" s="75" t="s">
        <v>45</v>
      </c>
      <c r="B16" s="77">
        <v>2001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 t="s">
        <v>46</v>
      </c>
      <c r="O16" s="77">
        <v>2002</v>
      </c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8" t="s">
        <v>47</v>
      </c>
      <c r="AB16" s="77">
        <v>2003</v>
      </c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8" t="s">
        <v>48</v>
      </c>
      <c r="AO16" s="77">
        <v>2004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8" t="s">
        <v>49</v>
      </c>
      <c r="BB16" s="77">
        <v>2005</v>
      </c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8" t="s">
        <v>50</v>
      </c>
      <c r="BO16" s="77">
        <v>2006</v>
      </c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 t="s">
        <v>51</v>
      </c>
      <c r="CB16" s="77">
        <v>2007</v>
      </c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8" t="s">
        <v>52</v>
      </c>
      <c r="CO16" s="77">
        <v>2008</v>
      </c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8" t="s">
        <v>53</v>
      </c>
      <c r="DB16" s="77">
        <v>2009</v>
      </c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8" t="s">
        <v>54</v>
      </c>
      <c r="DO16" s="77">
        <v>2010</v>
      </c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8" t="s">
        <v>55</v>
      </c>
      <c r="EB16" s="77">
        <v>2011</v>
      </c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8" t="s">
        <v>56</v>
      </c>
      <c r="EO16" s="77">
        <v>2012</v>
      </c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8" t="s">
        <v>57</v>
      </c>
      <c r="FB16" s="77">
        <v>2013</v>
      </c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8" t="s">
        <v>58</v>
      </c>
      <c r="FO16" s="77">
        <v>2014</v>
      </c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8" t="s">
        <v>59</v>
      </c>
      <c r="GB16" s="77">
        <v>2015</v>
      </c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8" t="s">
        <v>60</v>
      </c>
      <c r="GO16" s="77">
        <v>2016</v>
      </c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4" t="s">
        <v>61</v>
      </c>
      <c r="HB16" s="77">
        <v>2017</v>
      </c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4" t="s">
        <v>62</v>
      </c>
      <c r="HO16" s="77">
        <v>2018</v>
      </c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4" t="s">
        <v>63</v>
      </c>
      <c r="IB16" s="77">
        <v>2019</v>
      </c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4" t="s">
        <v>64</v>
      </c>
      <c r="IO16" s="77">
        <v>2020</v>
      </c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4" t="s">
        <v>65</v>
      </c>
      <c r="JB16" s="77">
        <v>2021</v>
      </c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4" t="s">
        <v>66</v>
      </c>
      <c r="JO16" s="77">
        <v>2022</v>
      </c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4" t="s">
        <v>67</v>
      </c>
      <c r="KB16" s="77">
        <f>KB7</f>
        <v>2023</v>
      </c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4" t="s">
        <v>68</v>
      </c>
      <c r="KO16" s="77">
        <f>KO7</f>
        <v>2024</v>
      </c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4" t="s">
        <v>69</v>
      </c>
    </row>
    <row r="17" spans="1:313">
      <c r="A17" s="76"/>
      <c r="B17" s="16" t="s">
        <v>70</v>
      </c>
      <c r="C17" s="16" t="s">
        <v>71</v>
      </c>
      <c r="D17" s="16" t="s">
        <v>72</v>
      </c>
      <c r="E17" s="16" t="s">
        <v>73</v>
      </c>
      <c r="F17" s="16" t="s">
        <v>74</v>
      </c>
      <c r="G17" s="16" t="s">
        <v>75</v>
      </c>
      <c r="H17" s="16" t="s">
        <v>76</v>
      </c>
      <c r="I17" s="16" t="s">
        <v>77</v>
      </c>
      <c r="J17" s="16" t="s">
        <v>78</v>
      </c>
      <c r="K17" s="16" t="s">
        <v>79</v>
      </c>
      <c r="L17" s="16" t="s">
        <v>80</v>
      </c>
      <c r="M17" s="16" t="s">
        <v>81</v>
      </c>
      <c r="N17" s="79"/>
      <c r="O17" s="16" t="s">
        <v>70</v>
      </c>
      <c r="P17" s="16" t="s">
        <v>71</v>
      </c>
      <c r="Q17" s="16" t="s">
        <v>72</v>
      </c>
      <c r="R17" s="16" t="s">
        <v>73</v>
      </c>
      <c r="S17" s="16" t="s">
        <v>74</v>
      </c>
      <c r="T17" s="16" t="s">
        <v>75</v>
      </c>
      <c r="U17" s="16" t="s">
        <v>76</v>
      </c>
      <c r="V17" s="16" t="s">
        <v>77</v>
      </c>
      <c r="W17" s="16" t="s">
        <v>78</v>
      </c>
      <c r="X17" s="16" t="s">
        <v>79</v>
      </c>
      <c r="Y17" s="16" t="s">
        <v>80</v>
      </c>
      <c r="Z17" s="16" t="s">
        <v>81</v>
      </c>
      <c r="AA17" s="79"/>
      <c r="AB17" s="16" t="s">
        <v>70</v>
      </c>
      <c r="AC17" s="16" t="s">
        <v>71</v>
      </c>
      <c r="AD17" s="16" t="s">
        <v>72</v>
      </c>
      <c r="AE17" s="16" t="s">
        <v>73</v>
      </c>
      <c r="AF17" s="16" t="s">
        <v>74</v>
      </c>
      <c r="AG17" s="16" t="s">
        <v>75</v>
      </c>
      <c r="AH17" s="16" t="s">
        <v>76</v>
      </c>
      <c r="AI17" s="16" t="s">
        <v>77</v>
      </c>
      <c r="AJ17" s="16" t="s">
        <v>78</v>
      </c>
      <c r="AK17" s="16" t="s">
        <v>79</v>
      </c>
      <c r="AL17" s="16" t="s">
        <v>80</v>
      </c>
      <c r="AM17" s="16" t="s">
        <v>81</v>
      </c>
      <c r="AN17" s="79"/>
      <c r="AO17" s="16" t="s">
        <v>70</v>
      </c>
      <c r="AP17" s="16" t="s">
        <v>71</v>
      </c>
      <c r="AQ17" s="16" t="s">
        <v>72</v>
      </c>
      <c r="AR17" s="16" t="s">
        <v>73</v>
      </c>
      <c r="AS17" s="16" t="s">
        <v>74</v>
      </c>
      <c r="AT17" s="16" t="s">
        <v>75</v>
      </c>
      <c r="AU17" s="16" t="s">
        <v>76</v>
      </c>
      <c r="AV17" s="16" t="s">
        <v>77</v>
      </c>
      <c r="AW17" s="16" t="s">
        <v>78</v>
      </c>
      <c r="AX17" s="16" t="s">
        <v>79</v>
      </c>
      <c r="AY17" s="16" t="s">
        <v>80</v>
      </c>
      <c r="AZ17" s="16" t="s">
        <v>81</v>
      </c>
      <c r="BA17" s="79"/>
      <c r="BB17" s="16" t="s">
        <v>70</v>
      </c>
      <c r="BC17" s="16" t="s">
        <v>71</v>
      </c>
      <c r="BD17" s="16" t="s">
        <v>72</v>
      </c>
      <c r="BE17" s="16" t="s">
        <v>73</v>
      </c>
      <c r="BF17" s="16" t="s">
        <v>74</v>
      </c>
      <c r="BG17" s="16" t="s">
        <v>75</v>
      </c>
      <c r="BH17" s="16" t="s">
        <v>76</v>
      </c>
      <c r="BI17" s="16" t="s">
        <v>77</v>
      </c>
      <c r="BJ17" s="16" t="s">
        <v>78</v>
      </c>
      <c r="BK17" s="16" t="s">
        <v>79</v>
      </c>
      <c r="BL17" s="16" t="s">
        <v>80</v>
      </c>
      <c r="BM17" s="16" t="s">
        <v>81</v>
      </c>
      <c r="BN17" s="79"/>
      <c r="BO17" s="16" t="s">
        <v>70</v>
      </c>
      <c r="BP17" s="16" t="s">
        <v>71</v>
      </c>
      <c r="BQ17" s="16" t="s">
        <v>72</v>
      </c>
      <c r="BR17" s="16" t="s">
        <v>73</v>
      </c>
      <c r="BS17" s="16" t="s">
        <v>74</v>
      </c>
      <c r="BT17" s="16" t="s">
        <v>75</v>
      </c>
      <c r="BU17" s="16" t="s">
        <v>76</v>
      </c>
      <c r="BV17" s="16" t="s">
        <v>77</v>
      </c>
      <c r="BW17" s="16" t="s">
        <v>78</v>
      </c>
      <c r="BX17" s="16" t="s">
        <v>79</v>
      </c>
      <c r="BY17" s="16" t="s">
        <v>80</v>
      </c>
      <c r="BZ17" s="16" t="s">
        <v>81</v>
      </c>
      <c r="CA17" s="79"/>
      <c r="CB17" s="16" t="s">
        <v>70</v>
      </c>
      <c r="CC17" s="16" t="s">
        <v>71</v>
      </c>
      <c r="CD17" s="16" t="s">
        <v>72</v>
      </c>
      <c r="CE17" s="16" t="s">
        <v>73</v>
      </c>
      <c r="CF17" s="16" t="s">
        <v>74</v>
      </c>
      <c r="CG17" s="16" t="s">
        <v>75</v>
      </c>
      <c r="CH17" s="16" t="s">
        <v>76</v>
      </c>
      <c r="CI17" s="16" t="s">
        <v>77</v>
      </c>
      <c r="CJ17" s="16" t="s">
        <v>78</v>
      </c>
      <c r="CK17" s="16" t="s">
        <v>79</v>
      </c>
      <c r="CL17" s="16" t="s">
        <v>80</v>
      </c>
      <c r="CM17" s="16" t="s">
        <v>81</v>
      </c>
      <c r="CN17" s="79"/>
      <c r="CO17" s="16" t="s">
        <v>70</v>
      </c>
      <c r="CP17" s="16" t="s">
        <v>71</v>
      </c>
      <c r="CQ17" s="16" t="s">
        <v>72</v>
      </c>
      <c r="CR17" s="16" t="s">
        <v>73</v>
      </c>
      <c r="CS17" s="16" t="s">
        <v>74</v>
      </c>
      <c r="CT17" s="16" t="s">
        <v>75</v>
      </c>
      <c r="CU17" s="16" t="s">
        <v>76</v>
      </c>
      <c r="CV17" s="16" t="s">
        <v>77</v>
      </c>
      <c r="CW17" s="16" t="s">
        <v>78</v>
      </c>
      <c r="CX17" s="16" t="s">
        <v>79</v>
      </c>
      <c r="CY17" s="16" t="s">
        <v>80</v>
      </c>
      <c r="CZ17" s="16" t="s">
        <v>81</v>
      </c>
      <c r="DA17" s="79"/>
      <c r="DB17" s="16" t="s">
        <v>70</v>
      </c>
      <c r="DC17" s="16" t="s">
        <v>71</v>
      </c>
      <c r="DD17" s="16" t="s">
        <v>72</v>
      </c>
      <c r="DE17" s="16" t="s">
        <v>73</v>
      </c>
      <c r="DF17" s="16" t="s">
        <v>74</v>
      </c>
      <c r="DG17" s="16" t="s">
        <v>75</v>
      </c>
      <c r="DH17" s="16" t="s">
        <v>76</v>
      </c>
      <c r="DI17" s="16" t="s">
        <v>77</v>
      </c>
      <c r="DJ17" s="16" t="s">
        <v>78</v>
      </c>
      <c r="DK17" s="16" t="s">
        <v>79</v>
      </c>
      <c r="DL17" s="16" t="s">
        <v>80</v>
      </c>
      <c r="DM17" s="16" t="s">
        <v>81</v>
      </c>
      <c r="DN17" s="79"/>
      <c r="DO17" s="16" t="s">
        <v>70</v>
      </c>
      <c r="DP17" s="16" t="s">
        <v>71</v>
      </c>
      <c r="DQ17" s="16" t="s">
        <v>72</v>
      </c>
      <c r="DR17" s="16" t="s">
        <v>73</v>
      </c>
      <c r="DS17" s="16" t="s">
        <v>74</v>
      </c>
      <c r="DT17" s="16" t="s">
        <v>75</v>
      </c>
      <c r="DU17" s="16" t="s">
        <v>76</v>
      </c>
      <c r="DV17" s="16" t="s">
        <v>77</v>
      </c>
      <c r="DW17" s="16" t="s">
        <v>78</v>
      </c>
      <c r="DX17" s="16" t="s">
        <v>79</v>
      </c>
      <c r="DY17" s="16" t="s">
        <v>80</v>
      </c>
      <c r="DZ17" s="16" t="s">
        <v>81</v>
      </c>
      <c r="EA17" s="79"/>
      <c r="EB17" s="16" t="s">
        <v>70</v>
      </c>
      <c r="EC17" s="16" t="s">
        <v>71</v>
      </c>
      <c r="ED17" s="16" t="s">
        <v>72</v>
      </c>
      <c r="EE17" s="16" t="s">
        <v>73</v>
      </c>
      <c r="EF17" s="16" t="s">
        <v>74</v>
      </c>
      <c r="EG17" s="16" t="s">
        <v>75</v>
      </c>
      <c r="EH17" s="16" t="s">
        <v>76</v>
      </c>
      <c r="EI17" s="16" t="s">
        <v>77</v>
      </c>
      <c r="EJ17" s="16" t="s">
        <v>78</v>
      </c>
      <c r="EK17" s="16" t="s">
        <v>79</v>
      </c>
      <c r="EL17" s="16" t="s">
        <v>80</v>
      </c>
      <c r="EM17" s="16" t="s">
        <v>81</v>
      </c>
      <c r="EN17" s="79"/>
      <c r="EO17" s="16" t="s">
        <v>70</v>
      </c>
      <c r="EP17" s="16" t="s">
        <v>71</v>
      </c>
      <c r="EQ17" s="16" t="s">
        <v>72</v>
      </c>
      <c r="ER17" s="16" t="s">
        <v>73</v>
      </c>
      <c r="ES17" s="16" t="s">
        <v>74</v>
      </c>
      <c r="ET17" s="16" t="s">
        <v>75</v>
      </c>
      <c r="EU17" s="16" t="s">
        <v>76</v>
      </c>
      <c r="EV17" s="16" t="s">
        <v>77</v>
      </c>
      <c r="EW17" s="16" t="s">
        <v>78</v>
      </c>
      <c r="EX17" s="16" t="s">
        <v>79</v>
      </c>
      <c r="EY17" s="16" t="s">
        <v>80</v>
      </c>
      <c r="EZ17" s="16" t="s">
        <v>81</v>
      </c>
      <c r="FA17" s="79"/>
      <c r="FB17" s="16" t="s">
        <v>70</v>
      </c>
      <c r="FC17" s="16" t="s">
        <v>71</v>
      </c>
      <c r="FD17" s="16" t="s">
        <v>72</v>
      </c>
      <c r="FE17" s="16" t="s">
        <v>73</v>
      </c>
      <c r="FF17" s="16" t="s">
        <v>74</v>
      </c>
      <c r="FG17" s="16" t="s">
        <v>75</v>
      </c>
      <c r="FH17" s="16" t="s">
        <v>76</v>
      </c>
      <c r="FI17" s="16" t="s">
        <v>77</v>
      </c>
      <c r="FJ17" s="16" t="s">
        <v>78</v>
      </c>
      <c r="FK17" s="16" t="s">
        <v>79</v>
      </c>
      <c r="FL17" s="16" t="s">
        <v>80</v>
      </c>
      <c r="FM17" s="16" t="s">
        <v>81</v>
      </c>
      <c r="FN17" s="79"/>
      <c r="FO17" s="16" t="s">
        <v>70</v>
      </c>
      <c r="FP17" s="16" t="s">
        <v>71</v>
      </c>
      <c r="FQ17" s="16" t="s">
        <v>72</v>
      </c>
      <c r="FR17" s="16" t="s">
        <v>73</v>
      </c>
      <c r="FS17" s="16" t="s">
        <v>74</v>
      </c>
      <c r="FT17" s="16" t="s">
        <v>75</v>
      </c>
      <c r="FU17" s="16" t="s">
        <v>76</v>
      </c>
      <c r="FV17" s="16" t="s">
        <v>77</v>
      </c>
      <c r="FW17" s="16" t="s">
        <v>78</v>
      </c>
      <c r="FX17" s="16" t="s">
        <v>79</v>
      </c>
      <c r="FY17" s="16" t="s">
        <v>80</v>
      </c>
      <c r="FZ17" s="16" t="s">
        <v>81</v>
      </c>
      <c r="GA17" s="79"/>
      <c r="GB17" s="16" t="s">
        <v>70</v>
      </c>
      <c r="GC17" s="16" t="s">
        <v>71</v>
      </c>
      <c r="GD17" s="16" t="s">
        <v>72</v>
      </c>
      <c r="GE17" s="16" t="s">
        <v>73</v>
      </c>
      <c r="GF17" s="16" t="s">
        <v>74</v>
      </c>
      <c r="GG17" s="16" t="s">
        <v>75</v>
      </c>
      <c r="GH17" s="16" t="s">
        <v>76</v>
      </c>
      <c r="GI17" s="16" t="s">
        <v>77</v>
      </c>
      <c r="GJ17" s="16" t="s">
        <v>78</v>
      </c>
      <c r="GK17" s="16" t="s">
        <v>79</v>
      </c>
      <c r="GL17" s="16" t="s">
        <v>80</v>
      </c>
      <c r="GM17" s="16" t="s">
        <v>81</v>
      </c>
      <c r="GN17" s="79"/>
      <c r="GO17" s="16" t="s">
        <v>70</v>
      </c>
      <c r="GP17" s="16" t="s">
        <v>71</v>
      </c>
      <c r="GQ17" s="16" t="s">
        <v>72</v>
      </c>
      <c r="GR17" s="16" t="s">
        <v>73</v>
      </c>
      <c r="GS17" s="16" t="s">
        <v>74</v>
      </c>
      <c r="GT17" s="16" t="s">
        <v>75</v>
      </c>
      <c r="GU17" s="16" t="s">
        <v>76</v>
      </c>
      <c r="GV17" s="16" t="s">
        <v>77</v>
      </c>
      <c r="GW17" s="16" t="s">
        <v>78</v>
      </c>
      <c r="GX17" s="16" t="s">
        <v>79</v>
      </c>
      <c r="GY17" s="16" t="s">
        <v>80</v>
      </c>
      <c r="GZ17" s="16" t="s">
        <v>81</v>
      </c>
      <c r="HA17" s="74"/>
      <c r="HB17" s="16" t="s">
        <v>70</v>
      </c>
      <c r="HC17" s="16" t="s">
        <v>71</v>
      </c>
      <c r="HD17" s="16" t="s">
        <v>72</v>
      </c>
      <c r="HE17" s="16" t="s">
        <v>73</v>
      </c>
      <c r="HF17" s="16" t="s">
        <v>74</v>
      </c>
      <c r="HG17" s="16" t="s">
        <v>75</v>
      </c>
      <c r="HH17" s="16" t="s">
        <v>76</v>
      </c>
      <c r="HI17" s="16" t="s">
        <v>77</v>
      </c>
      <c r="HJ17" s="16" t="s">
        <v>78</v>
      </c>
      <c r="HK17" s="16" t="s">
        <v>79</v>
      </c>
      <c r="HL17" s="16" t="s">
        <v>80</v>
      </c>
      <c r="HM17" s="16" t="s">
        <v>81</v>
      </c>
      <c r="HN17" s="74"/>
      <c r="HO17" s="16" t="s">
        <v>89</v>
      </c>
      <c r="HP17" s="16" t="s">
        <v>71</v>
      </c>
      <c r="HQ17" s="16" t="s">
        <v>72</v>
      </c>
      <c r="HR17" s="16" t="s">
        <v>73</v>
      </c>
      <c r="HS17" s="16" t="s">
        <v>74</v>
      </c>
      <c r="HT17" s="16" t="s">
        <v>75</v>
      </c>
      <c r="HU17" s="16" t="s">
        <v>76</v>
      </c>
      <c r="HV17" s="16" t="s">
        <v>77</v>
      </c>
      <c r="HW17" s="16" t="s">
        <v>78</v>
      </c>
      <c r="HX17" s="16" t="s">
        <v>79</v>
      </c>
      <c r="HY17" s="16" t="s">
        <v>80</v>
      </c>
      <c r="HZ17" s="16" t="s">
        <v>82</v>
      </c>
      <c r="IA17" s="74"/>
      <c r="IB17" s="16" t="s">
        <v>70</v>
      </c>
      <c r="IC17" s="16" t="s">
        <v>71</v>
      </c>
      <c r="ID17" s="16" t="s">
        <v>72</v>
      </c>
      <c r="IE17" s="16" t="s">
        <v>73</v>
      </c>
      <c r="IF17" s="16" t="s">
        <v>74</v>
      </c>
      <c r="IG17" s="16" t="s">
        <v>75</v>
      </c>
      <c r="IH17" s="16" t="s">
        <v>76</v>
      </c>
      <c r="II17" s="16" t="s">
        <v>77</v>
      </c>
      <c r="IJ17" s="16" t="s">
        <v>78</v>
      </c>
      <c r="IK17" s="16" t="s">
        <v>79</v>
      </c>
      <c r="IL17" s="16" t="s">
        <v>80</v>
      </c>
      <c r="IM17" s="16" t="s">
        <v>81</v>
      </c>
      <c r="IN17" s="74"/>
      <c r="IO17" s="16" t="s">
        <v>70</v>
      </c>
      <c r="IP17" s="16" t="s">
        <v>71</v>
      </c>
      <c r="IQ17" s="16" t="s">
        <v>72</v>
      </c>
      <c r="IR17" s="16" t="s">
        <v>73</v>
      </c>
      <c r="IS17" s="16" t="s">
        <v>74</v>
      </c>
      <c r="IT17" s="16" t="s">
        <v>75</v>
      </c>
      <c r="IU17" s="16" t="s">
        <v>76</v>
      </c>
      <c r="IV17" s="16" t="s">
        <v>77</v>
      </c>
      <c r="IW17" s="16" t="s">
        <v>78</v>
      </c>
      <c r="IX17" s="16" t="s">
        <v>79</v>
      </c>
      <c r="IY17" s="16" t="s">
        <v>80</v>
      </c>
      <c r="IZ17" s="16" t="s">
        <v>82</v>
      </c>
      <c r="JA17" s="74"/>
      <c r="JB17" s="16" t="s">
        <v>70</v>
      </c>
      <c r="JC17" s="16" t="s">
        <v>71</v>
      </c>
      <c r="JD17" s="16" t="s">
        <v>72</v>
      </c>
      <c r="JE17" s="16" t="s">
        <v>73</v>
      </c>
      <c r="JF17" s="16" t="s">
        <v>74</v>
      </c>
      <c r="JG17" s="16" t="s">
        <v>75</v>
      </c>
      <c r="JH17" s="16" t="s">
        <v>76</v>
      </c>
      <c r="JI17" s="16" t="s">
        <v>77</v>
      </c>
      <c r="JJ17" s="16" t="s">
        <v>83</v>
      </c>
      <c r="JK17" s="16" t="s">
        <v>79</v>
      </c>
      <c r="JL17" s="16" t="s">
        <v>80</v>
      </c>
      <c r="JM17" s="16" t="s">
        <v>81</v>
      </c>
      <c r="JN17" s="74"/>
      <c r="JO17" s="16" t="s">
        <v>70</v>
      </c>
      <c r="JP17" s="16" t="s">
        <v>71</v>
      </c>
      <c r="JQ17" s="16" t="s">
        <v>72</v>
      </c>
      <c r="JR17" s="16" t="s">
        <v>73</v>
      </c>
      <c r="JS17" s="16" t="s">
        <v>74</v>
      </c>
      <c r="JT17" s="16" t="s">
        <v>75</v>
      </c>
      <c r="JU17" s="16" t="s">
        <v>76</v>
      </c>
      <c r="JV17" s="16" t="s">
        <v>77</v>
      </c>
      <c r="JW17" s="16" t="s">
        <v>83</v>
      </c>
      <c r="JX17" s="16" t="s">
        <v>79</v>
      </c>
      <c r="JY17" s="16" t="s">
        <v>80</v>
      </c>
      <c r="JZ17" s="16" t="s">
        <v>81</v>
      </c>
      <c r="KA17" s="74"/>
      <c r="KB17" s="16" t="s">
        <v>70</v>
      </c>
      <c r="KC17" s="16" t="s">
        <v>71</v>
      </c>
      <c r="KD17" s="16" t="s">
        <v>72</v>
      </c>
      <c r="KE17" s="16" t="s">
        <v>73</v>
      </c>
      <c r="KF17" s="16" t="s">
        <v>74</v>
      </c>
      <c r="KG17" s="16" t="s">
        <v>75</v>
      </c>
      <c r="KH17" s="16" t="s">
        <v>76</v>
      </c>
      <c r="KI17" s="16" t="s">
        <v>77</v>
      </c>
      <c r="KJ17" s="16" t="s">
        <v>83</v>
      </c>
      <c r="KK17" s="16" t="s">
        <v>79</v>
      </c>
      <c r="KL17" s="16" t="s">
        <v>80</v>
      </c>
      <c r="KM17" s="16" t="s">
        <v>81</v>
      </c>
      <c r="KN17" s="74"/>
      <c r="KO17" s="16" t="s">
        <v>70</v>
      </c>
      <c r="KP17" s="16" t="s">
        <v>71</v>
      </c>
      <c r="KQ17" s="16" t="s">
        <v>72</v>
      </c>
      <c r="KR17" s="16" t="s">
        <v>73</v>
      </c>
      <c r="KS17" s="16" t="s">
        <v>74</v>
      </c>
      <c r="KT17" s="16" t="s">
        <v>75</v>
      </c>
      <c r="KU17" s="16" t="s">
        <v>76</v>
      </c>
      <c r="KV17" s="16" t="s">
        <v>77</v>
      </c>
      <c r="KW17" s="16" t="s">
        <v>83</v>
      </c>
      <c r="KX17" s="16" t="s">
        <v>79</v>
      </c>
      <c r="KY17" s="16" t="s">
        <v>80</v>
      </c>
      <c r="KZ17" s="16" t="s">
        <v>81</v>
      </c>
      <c r="LA17" s="74"/>
    </row>
    <row r="18" spans="1:313" s="21" customFormat="1">
      <c r="A18" s="17" t="s">
        <v>84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>
        <v>2434.7169900000004</v>
      </c>
      <c r="KY18" s="18">
        <v>2609.8071800000007</v>
      </c>
      <c r="KZ18" s="18"/>
      <c r="LA18" s="18">
        <f>+SUM(KO18:KZ18)</f>
        <v>24942.997600000002</v>
      </c>
    </row>
    <row r="19" spans="1:313" s="21" customFormat="1">
      <c r="A19" s="17" t="s">
        <v>85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>
        <v>21462.334869999999</v>
      </c>
      <c r="KY19" s="18">
        <v>18324.469649999999</v>
      </c>
      <c r="KZ19" s="18"/>
      <c r="LA19" s="18">
        <f>+SUM(KO19:KZ19)</f>
        <v>180501.75258999999</v>
      </c>
    </row>
    <row r="20" spans="1:313" s="21" customFormat="1">
      <c r="A20" s="19" t="s">
        <v>87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16376.621840000002</v>
      </c>
      <c r="KS20" s="20">
        <f t="shared" si="12"/>
        <v>16262.81086</v>
      </c>
      <c r="KT20" s="20">
        <f t="shared" si="12"/>
        <v>16958.094290000005</v>
      </c>
      <c r="KU20" s="20">
        <f t="shared" si="12"/>
        <v>19167.75</v>
      </c>
      <c r="KV20" s="20">
        <f t="shared" si="12"/>
        <v>19094.161630000002</v>
      </c>
      <c r="KW20" s="20">
        <f t="shared" si="12"/>
        <v>21389.534010000003</v>
      </c>
      <c r="KX20" s="20">
        <f t="shared" si="12"/>
        <v>23897.05186</v>
      </c>
      <c r="KY20" s="20">
        <f t="shared" si="12"/>
        <v>20934.276829999999</v>
      </c>
      <c r="KZ20" s="20">
        <f t="shared" si="12"/>
        <v>0</v>
      </c>
      <c r="LA20" s="20">
        <f t="shared" si="12"/>
        <v>205444.75018999999</v>
      </c>
    </row>
    <row r="21" spans="1:31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>
      <c r="A22" s="15" t="s">
        <v>90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>
      <c r="A24" s="75" t="s">
        <v>45</v>
      </c>
      <c r="B24" s="77">
        <v>2001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 t="s">
        <v>46</v>
      </c>
      <c r="O24" s="77">
        <v>2002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 t="s">
        <v>47</v>
      </c>
      <c r="AB24" s="77">
        <v>2003</v>
      </c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8" t="s">
        <v>48</v>
      </c>
      <c r="AO24" s="77">
        <v>2004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8" t="s">
        <v>49</v>
      </c>
      <c r="BB24" s="77">
        <v>2005</v>
      </c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8" t="s">
        <v>50</v>
      </c>
      <c r="BO24" s="77">
        <v>2006</v>
      </c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8" t="s">
        <v>51</v>
      </c>
      <c r="CB24" s="77">
        <v>2007</v>
      </c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8" t="s">
        <v>52</v>
      </c>
      <c r="CO24" s="77">
        <v>2008</v>
      </c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8" t="s">
        <v>53</v>
      </c>
      <c r="DB24" s="77">
        <v>2009</v>
      </c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8" t="s">
        <v>54</v>
      </c>
      <c r="DO24" s="77">
        <v>2010</v>
      </c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8" t="s">
        <v>55</v>
      </c>
      <c r="EB24" s="77">
        <v>2011</v>
      </c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8" t="s">
        <v>56</v>
      </c>
      <c r="EO24" s="77">
        <v>2012</v>
      </c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8" t="s">
        <v>57</v>
      </c>
      <c r="FB24" s="77">
        <v>2013</v>
      </c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8" t="s">
        <v>58</v>
      </c>
      <c r="FO24" s="77">
        <v>2014</v>
      </c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8" t="s">
        <v>59</v>
      </c>
      <c r="GB24" s="77">
        <v>2015</v>
      </c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8" t="s">
        <v>60</v>
      </c>
      <c r="GO24" s="77">
        <v>2016</v>
      </c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4" t="s">
        <v>61</v>
      </c>
      <c r="HB24" s="77">
        <v>2017</v>
      </c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4" t="s">
        <v>62</v>
      </c>
      <c r="HO24" s="77">
        <v>2018</v>
      </c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4" t="s">
        <v>63</v>
      </c>
      <c r="IB24" s="77">
        <v>2019</v>
      </c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4" t="s">
        <v>64</v>
      </c>
      <c r="IO24" s="77">
        <v>2020</v>
      </c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4" t="s">
        <v>65</v>
      </c>
      <c r="JB24" s="77">
        <v>2021</v>
      </c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4" t="s">
        <v>66</v>
      </c>
      <c r="JO24" s="77">
        <v>2022</v>
      </c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4" t="s">
        <v>67</v>
      </c>
      <c r="KB24" s="77">
        <f>KB7</f>
        <v>2023</v>
      </c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4" t="s">
        <v>68</v>
      </c>
      <c r="KO24" s="77">
        <f>KO7</f>
        <v>2024</v>
      </c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4" t="s">
        <v>69</v>
      </c>
    </row>
    <row r="25" spans="1:313">
      <c r="A25" s="76"/>
      <c r="B25" s="16" t="s">
        <v>70</v>
      </c>
      <c r="C25" s="16" t="s">
        <v>71</v>
      </c>
      <c r="D25" s="16" t="s">
        <v>72</v>
      </c>
      <c r="E25" s="16" t="s">
        <v>73</v>
      </c>
      <c r="F25" s="16" t="s">
        <v>74</v>
      </c>
      <c r="G25" s="16" t="s">
        <v>75</v>
      </c>
      <c r="H25" s="16" t="s">
        <v>76</v>
      </c>
      <c r="I25" s="16" t="s">
        <v>77</v>
      </c>
      <c r="J25" s="16" t="s">
        <v>78</v>
      </c>
      <c r="K25" s="16" t="s">
        <v>79</v>
      </c>
      <c r="L25" s="16" t="s">
        <v>80</v>
      </c>
      <c r="M25" s="16" t="s">
        <v>81</v>
      </c>
      <c r="N25" s="79"/>
      <c r="O25" s="16" t="s">
        <v>70</v>
      </c>
      <c r="P25" s="16" t="s">
        <v>71</v>
      </c>
      <c r="Q25" s="16" t="s">
        <v>72</v>
      </c>
      <c r="R25" s="16" t="s">
        <v>73</v>
      </c>
      <c r="S25" s="16" t="s">
        <v>74</v>
      </c>
      <c r="T25" s="16" t="s">
        <v>75</v>
      </c>
      <c r="U25" s="16" t="s">
        <v>76</v>
      </c>
      <c r="V25" s="16" t="s">
        <v>77</v>
      </c>
      <c r="W25" s="16" t="s">
        <v>78</v>
      </c>
      <c r="X25" s="16" t="s">
        <v>79</v>
      </c>
      <c r="Y25" s="16" t="s">
        <v>80</v>
      </c>
      <c r="Z25" s="16" t="s">
        <v>81</v>
      </c>
      <c r="AA25" s="79"/>
      <c r="AB25" s="16" t="s">
        <v>70</v>
      </c>
      <c r="AC25" s="16" t="s">
        <v>71</v>
      </c>
      <c r="AD25" s="16" t="s">
        <v>72</v>
      </c>
      <c r="AE25" s="16" t="s">
        <v>73</v>
      </c>
      <c r="AF25" s="16" t="s">
        <v>74</v>
      </c>
      <c r="AG25" s="16" t="s">
        <v>75</v>
      </c>
      <c r="AH25" s="16" t="s">
        <v>76</v>
      </c>
      <c r="AI25" s="16" t="s">
        <v>77</v>
      </c>
      <c r="AJ25" s="16" t="s">
        <v>78</v>
      </c>
      <c r="AK25" s="16" t="s">
        <v>79</v>
      </c>
      <c r="AL25" s="16" t="s">
        <v>80</v>
      </c>
      <c r="AM25" s="16" t="s">
        <v>81</v>
      </c>
      <c r="AN25" s="79"/>
      <c r="AO25" s="16" t="s">
        <v>70</v>
      </c>
      <c r="AP25" s="16" t="s">
        <v>71</v>
      </c>
      <c r="AQ25" s="16" t="s">
        <v>72</v>
      </c>
      <c r="AR25" s="16" t="s">
        <v>73</v>
      </c>
      <c r="AS25" s="16" t="s">
        <v>74</v>
      </c>
      <c r="AT25" s="16" t="s">
        <v>75</v>
      </c>
      <c r="AU25" s="16" t="s">
        <v>76</v>
      </c>
      <c r="AV25" s="16" t="s">
        <v>77</v>
      </c>
      <c r="AW25" s="16" t="s">
        <v>78</v>
      </c>
      <c r="AX25" s="16" t="s">
        <v>79</v>
      </c>
      <c r="AY25" s="16" t="s">
        <v>80</v>
      </c>
      <c r="AZ25" s="16" t="s">
        <v>81</v>
      </c>
      <c r="BA25" s="79"/>
      <c r="BB25" s="16" t="s">
        <v>70</v>
      </c>
      <c r="BC25" s="16" t="s">
        <v>71</v>
      </c>
      <c r="BD25" s="16" t="s">
        <v>72</v>
      </c>
      <c r="BE25" s="16" t="s">
        <v>73</v>
      </c>
      <c r="BF25" s="16" t="s">
        <v>74</v>
      </c>
      <c r="BG25" s="16" t="s">
        <v>75</v>
      </c>
      <c r="BH25" s="16" t="s">
        <v>76</v>
      </c>
      <c r="BI25" s="16" t="s">
        <v>77</v>
      </c>
      <c r="BJ25" s="16" t="s">
        <v>78</v>
      </c>
      <c r="BK25" s="16" t="s">
        <v>79</v>
      </c>
      <c r="BL25" s="16" t="s">
        <v>80</v>
      </c>
      <c r="BM25" s="16" t="s">
        <v>81</v>
      </c>
      <c r="BN25" s="79"/>
      <c r="BO25" s="16" t="s">
        <v>70</v>
      </c>
      <c r="BP25" s="16" t="s">
        <v>71</v>
      </c>
      <c r="BQ25" s="16" t="s">
        <v>72</v>
      </c>
      <c r="BR25" s="16" t="s">
        <v>73</v>
      </c>
      <c r="BS25" s="16" t="s">
        <v>74</v>
      </c>
      <c r="BT25" s="16" t="s">
        <v>75</v>
      </c>
      <c r="BU25" s="16" t="s">
        <v>76</v>
      </c>
      <c r="BV25" s="16" t="s">
        <v>77</v>
      </c>
      <c r="BW25" s="16" t="s">
        <v>78</v>
      </c>
      <c r="BX25" s="16" t="s">
        <v>79</v>
      </c>
      <c r="BY25" s="16" t="s">
        <v>80</v>
      </c>
      <c r="BZ25" s="16" t="s">
        <v>81</v>
      </c>
      <c r="CA25" s="79"/>
      <c r="CB25" s="16" t="s">
        <v>70</v>
      </c>
      <c r="CC25" s="16" t="s">
        <v>71</v>
      </c>
      <c r="CD25" s="16" t="s">
        <v>72</v>
      </c>
      <c r="CE25" s="16" t="s">
        <v>73</v>
      </c>
      <c r="CF25" s="16" t="s">
        <v>74</v>
      </c>
      <c r="CG25" s="16" t="s">
        <v>75</v>
      </c>
      <c r="CH25" s="16" t="s">
        <v>76</v>
      </c>
      <c r="CI25" s="16" t="s">
        <v>77</v>
      </c>
      <c r="CJ25" s="16" t="s">
        <v>78</v>
      </c>
      <c r="CK25" s="16" t="s">
        <v>79</v>
      </c>
      <c r="CL25" s="16" t="s">
        <v>80</v>
      </c>
      <c r="CM25" s="16" t="s">
        <v>81</v>
      </c>
      <c r="CN25" s="79"/>
      <c r="CO25" s="16" t="s">
        <v>70</v>
      </c>
      <c r="CP25" s="16" t="s">
        <v>71</v>
      </c>
      <c r="CQ25" s="16" t="s">
        <v>72</v>
      </c>
      <c r="CR25" s="16" t="s">
        <v>73</v>
      </c>
      <c r="CS25" s="16" t="s">
        <v>74</v>
      </c>
      <c r="CT25" s="16" t="s">
        <v>75</v>
      </c>
      <c r="CU25" s="16" t="s">
        <v>76</v>
      </c>
      <c r="CV25" s="16" t="s">
        <v>77</v>
      </c>
      <c r="CW25" s="16" t="s">
        <v>78</v>
      </c>
      <c r="CX25" s="16" t="s">
        <v>79</v>
      </c>
      <c r="CY25" s="16" t="s">
        <v>80</v>
      </c>
      <c r="CZ25" s="16" t="s">
        <v>81</v>
      </c>
      <c r="DA25" s="79"/>
      <c r="DB25" s="16" t="s">
        <v>70</v>
      </c>
      <c r="DC25" s="16" t="s">
        <v>71</v>
      </c>
      <c r="DD25" s="16" t="s">
        <v>72</v>
      </c>
      <c r="DE25" s="16" t="s">
        <v>73</v>
      </c>
      <c r="DF25" s="16" t="s">
        <v>74</v>
      </c>
      <c r="DG25" s="16" t="s">
        <v>75</v>
      </c>
      <c r="DH25" s="16" t="s">
        <v>76</v>
      </c>
      <c r="DI25" s="16" t="s">
        <v>77</v>
      </c>
      <c r="DJ25" s="16" t="s">
        <v>78</v>
      </c>
      <c r="DK25" s="16" t="s">
        <v>79</v>
      </c>
      <c r="DL25" s="16" t="s">
        <v>80</v>
      </c>
      <c r="DM25" s="16" t="s">
        <v>81</v>
      </c>
      <c r="DN25" s="79"/>
      <c r="DO25" s="16" t="s">
        <v>70</v>
      </c>
      <c r="DP25" s="16" t="s">
        <v>71</v>
      </c>
      <c r="DQ25" s="16" t="s">
        <v>72</v>
      </c>
      <c r="DR25" s="16" t="s">
        <v>73</v>
      </c>
      <c r="DS25" s="16" t="s">
        <v>74</v>
      </c>
      <c r="DT25" s="16" t="s">
        <v>75</v>
      </c>
      <c r="DU25" s="16" t="s">
        <v>76</v>
      </c>
      <c r="DV25" s="16" t="s">
        <v>77</v>
      </c>
      <c r="DW25" s="16" t="s">
        <v>78</v>
      </c>
      <c r="DX25" s="16" t="s">
        <v>79</v>
      </c>
      <c r="DY25" s="16" t="s">
        <v>80</v>
      </c>
      <c r="DZ25" s="16" t="s">
        <v>81</v>
      </c>
      <c r="EA25" s="79"/>
      <c r="EB25" s="16" t="s">
        <v>70</v>
      </c>
      <c r="EC25" s="16" t="s">
        <v>71</v>
      </c>
      <c r="ED25" s="16" t="s">
        <v>72</v>
      </c>
      <c r="EE25" s="16" t="s">
        <v>73</v>
      </c>
      <c r="EF25" s="16" t="s">
        <v>74</v>
      </c>
      <c r="EG25" s="16" t="s">
        <v>75</v>
      </c>
      <c r="EH25" s="16" t="s">
        <v>76</v>
      </c>
      <c r="EI25" s="16" t="s">
        <v>77</v>
      </c>
      <c r="EJ25" s="16" t="s">
        <v>78</v>
      </c>
      <c r="EK25" s="16" t="s">
        <v>79</v>
      </c>
      <c r="EL25" s="16" t="s">
        <v>80</v>
      </c>
      <c r="EM25" s="16" t="s">
        <v>81</v>
      </c>
      <c r="EN25" s="79"/>
      <c r="EO25" s="16" t="s">
        <v>70</v>
      </c>
      <c r="EP25" s="16" t="s">
        <v>71</v>
      </c>
      <c r="EQ25" s="16" t="s">
        <v>72</v>
      </c>
      <c r="ER25" s="16" t="s">
        <v>73</v>
      </c>
      <c r="ES25" s="16" t="s">
        <v>74</v>
      </c>
      <c r="ET25" s="16" t="s">
        <v>75</v>
      </c>
      <c r="EU25" s="16" t="s">
        <v>76</v>
      </c>
      <c r="EV25" s="16" t="s">
        <v>77</v>
      </c>
      <c r="EW25" s="16" t="s">
        <v>78</v>
      </c>
      <c r="EX25" s="16" t="s">
        <v>79</v>
      </c>
      <c r="EY25" s="16" t="s">
        <v>80</v>
      </c>
      <c r="EZ25" s="16" t="s">
        <v>81</v>
      </c>
      <c r="FA25" s="79"/>
      <c r="FB25" s="16" t="s">
        <v>70</v>
      </c>
      <c r="FC25" s="16" t="s">
        <v>71</v>
      </c>
      <c r="FD25" s="16" t="s">
        <v>72</v>
      </c>
      <c r="FE25" s="16" t="s">
        <v>73</v>
      </c>
      <c r="FF25" s="16" t="s">
        <v>74</v>
      </c>
      <c r="FG25" s="16" t="s">
        <v>75</v>
      </c>
      <c r="FH25" s="16" t="s">
        <v>76</v>
      </c>
      <c r="FI25" s="16" t="s">
        <v>77</v>
      </c>
      <c r="FJ25" s="16" t="s">
        <v>78</v>
      </c>
      <c r="FK25" s="16" t="s">
        <v>79</v>
      </c>
      <c r="FL25" s="16" t="s">
        <v>80</v>
      </c>
      <c r="FM25" s="16" t="s">
        <v>81</v>
      </c>
      <c r="FN25" s="79"/>
      <c r="FO25" s="16" t="s">
        <v>70</v>
      </c>
      <c r="FP25" s="16" t="s">
        <v>71</v>
      </c>
      <c r="FQ25" s="16" t="s">
        <v>72</v>
      </c>
      <c r="FR25" s="16" t="s">
        <v>73</v>
      </c>
      <c r="FS25" s="16" t="s">
        <v>74</v>
      </c>
      <c r="FT25" s="16" t="s">
        <v>75</v>
      </c>
      <c r="FU25" s="16" t="s">
        <v>76</v>
      </c>
      <c r="FV25" s="16" t="s">
        <v>77</v>
      </c>
      <c r="FW25" s="16" t="s">
        <v>78</v>
      </c>
      <c r="FX25" s="16" t="s">
        <v>79</v>
      </c>
      <c r="FY25" s="16" t="s">
        <v>80</v>
      </c>
      <c r="FZ25" s="16" t="s">
        <v>81</v>
      </c>
      <c r="GA25" s="79"/>
      <c r="GB25" s="16" t="s">
        <v>70</v>
      </c>
      <c r="GC25" s="16" t="s">
        <v>71</v>
      </c>
      <c r="GD25" s="16" t="s">
        <v>72</v>
      </c>
      <c r="GE25" s="16" t="s">
        <v>73</v>
      </c>
      <c r="GF25" s="16" t="s">
        <v>74</v>
      </c>
      <c r="GG25" s="16" t="s">
        <v>75</v>
      </c>
      <c r="GH25" s="16" t="s">
        <v>76</v>
      </c>
      <c r="GI25" s="16" t="s">
        <v>77</v>
      </c>
      <c r="GJ25" s="16" t="s">
        <v>78</v>
      </c>
      <c r="GK25" s="16" t="s">
        <v>79</v>
      </c>
      <c r="GL25" s="16" t="s">
        <v>80</v>
      </c>
      <c r="GM25" s="16" t="s">
        <v>81</v>
      </c>
      <c r="GN25" s="79"/>
      <c r="GO25" s="16" t="s">
        <v>70</v>
      </c>
      <c r="GP25" s="16" t="s">
        <v>71</v>
      </c>
      <c r="GQ25" s="16" t="s">
        <v>72</v>
      </c>
      <c r="GR25" s="16" t="s">
        <v>73</v>
      </c>
      <c r="GS25" s="16" t="s">
        <v>74</v>
      </c>
      <c r="GT25" s="16" t="s">
        <v>75</v>
      </c>
      <c r="GU25" s="16" t="s">
        <v>76</v>
      </c>
      <c r="GV25" s="16" t="s">
        <v>77</v>
      </c>
      <c r="GW25" s="16" t="s">
        <v>78</v>
      </c>
      <c r="GX25" s="16" t="s">
        <v>79</v>
      </c>
      <c r="GY25" s="16" t="s">
        <v>80</v>
      </c>
      <c r="GZ25" s="16" t="s">
        <v>81</v>
      </c>
      <c r="HA25" s="74"/>
      <c r="HB25" s="16" t="s">
        <v>70</v>
      </c>
      <c r="HC25" s="16" t="s">
        <v>71</v>
      </c>
      <c r="HD25" s="16" t="s">
        <v>72</v>
      </c>
      <c r="HE25" s="16" t="s">
        <v>73</v>
      </c>
      <c r="HF25" s="16" t="s">
        <v>74</v>
      </c>
      <c r="HG25" s="16" t="s">
        <v>75</v>
      </c>
      <c r="HH25" s="16" t="s">
        <v>76</v>
      </c>
      <c r="HI25" s="16" t="s">
        <v>77</v>
      </c>
      <c r="HJ25" s="16" t="s">
        <v>78</v>
      </c>
      <c r="HK25" s="16" t="s">
        <v>79</v>
      </c>
      <c r="HL25" s="16" t="s">
        <v>80</v>
      </c>
      <c r="HM25" s="16" t="s">
        <v>81</v>
      </c>
      <c r="HN25" s="74"/>
      <c r="HO25" s="16" t="s">
        <v>70</v>
      </c>
      <c r="HP25" s="16" t="s">
        <v>71</v>
      </c>
      <c r="HQ25" s="16" t="s">
        <v>72</v>
      </c>
      <c r="HR25" s="16" t="s">
        <v>73</v>
      </c>
      <c r="HS25" s="16" t="s">
        <v>74</v>
      </c>
      <c r="HT25" s="16" t="s">
        <v>75</v>
      </c>
      <c r="HU25" s="16" t="s">
        <v>76</v>
      </c>
      <c r="HV25" s="16" t="s">
        <v>77</v>
      </c>
      <c r="HW25" s="16" t="s">
        <v>78</v>
      </c>
      <c r="HX25" s="16" t="s">
        <v>79</v>
      </c>
      <c r="HY25" s="16" t="s">
        <v>80</v>
      </c>
      <c r="HZ25" s="16" t="s">
        <v>82</v>
      </c>
      <c r="IA25" s="74"/>
      <c r="IB25" s="16" t="s">
        <v>70</v>
      </c>
      <c r="IC25" s="16" t="s">
        <v>71</v>
      </c>
      <c r="ID25" s="16" t="s">
        <v>72</v>
      </c>
      <c r="IE25" s="16" t="s">
        <v>73</v>
      </c>
      <c r="IF25" s="16" t="s">
        <v>74</v>
      </c>
      <c r="IG25" s="16" t="s">
        <v>75</v>
      </c>
      <c r="IH25" s="16" t="s">
        <v>76</v>
      </c>
      <c r="II25" s="16" t="s">
        <v>77</v>
      </c>
      <c r="IJ25" s="16" t="s">
        <v>78</v>
      </c>
      <c r="IK25" s="16" t="s">
        <v>79</v>
      </c>
      <c r="IL25" s="16" t="s">
        <v>80</v>
      </c>
      <c r="IM25" s="16" t="s">
        <v>81</v>
      </c>
      <c r="IN25" s="74"/>
      <c r="IO25" s="16" t="s">
        <v>70</v>
      </c>
      <c r="IP25" s="16" t="s">
        <v>71</v>
      </c>
      <c r="IQ25" s="16" t="s">
        <v>72</v>
      </c>
      <c r="IR25" s="16" t="s">
        <v>73</v>
      </c>
      <c r="IS25" s="16" t="s">
        <v>74</v>
      </c>
      <c r="IT25" s="16" t="s">
        <v>75</v>
      </c>
      <c r="IU25" s="16" t="s">
        <v>76</v>
      </c>
      <c r="IV25" s="16" t="s">
        <v>77</v>
      </c>
      <c r="IW25" s="16" t="s">
        <v>78</v>
      </c>
      <c r="IX25" s="16" t="s">
        <v>79</v>
      </c>
      <c r="IY25" s="16" t="s">
        <v>80</v>
      </c>
      <c r="IZ25" s="16" t="s">
        <v>82</v>
      </c>
      <c r="JA25" s="74"/>
      <c r="JB25" s="16" t="s">
        <v>70</v>
      </c>
      <c r="JC25" s="16" t="s">
        <v>71</v>
      </c>
      <c r="JD25" s="16" t="s">
        <v>72</v>
      </c>
      <c r="JE25" s="16" t="s">
        <v>73</v>
      </c>
      <c r="JF25" s="16" t="s">
        <v>74</v>
      </c>
      <c r="JG25" s="16" t="s">
        <v>75</v>
      </c>
      <c r="JH25" s="16" t="s">
        <v>76</v>
      </c>
      <c r="JI25" s="16" t="s">
        <v>77</v>
      </c>
      <c r="JJ25" s="16" t="s">
        <v>83</v>
      </c>
      <c r="JK25" s="16" t="s">
        <v>79</v>
      </c>
      <c r="JL25" s="16" t="s">
        <v>80</v>
      </c>
      <c r="JM25" s="16" t="s">
        <v>81</v>
      </c>
      <c r="JN25" s="74"/>
      <c r="JO25" s="16" t="s">
        <v>70</v>
      </c>
      <c r="JP25" s="16" t="s">
        <v>71</v>
      </c>
      <c r="JQ25" s="16" t="s">
        <v>72</v>
      </c>
      <c r="JR25" s="16" t="s">
        <v>73</v>
      </c>
      <c r="JS25" s="16" t="s">
        <v>74</v>
      </c>
      <c r="JT25" s="16" t="s">
        <v>75</v>
      </c>
      <c r="JU25" s="16" t="s">
        <v>76</v>
      </c>
      <c r="JV25" s="16" t="s">
        <v>77</v>
      </c>
      <c r="JW25" s="16" t="s">
        <v>83</v>
      </c>
      <c r="JX25" s="16" t="s">
        <v>79</v>
      </c>
      <c r="JY25" s="16" t="s">
        <v>80</v>
      </c>
      <c r="JZ25" s="16" t="s">
        <v>81</v>
      </c>
      <c r="KA25" s="74"/>
      <c r="KB25" s="16" t="s">
        <v>70</v>
      </c>
      <c r="KC25" s="16" t="s">
        <v>71</v>
      </c>
      <c r="KD25" s="16" t="s">
        <v>72</v>
      </c>
      <c r="KE25" s="16" t="s">
        <v>73</v>
      </c>
      <c r="KF25" s="16" t="s">
        <v>74</v>
      </c>
      <c r="KG25" s="16" t="s">
        <v>75</v>
      </c>
      <c r="KH25" s="16" t="s">
        <v>76</v>
      </c>
      <c r="KI25" s="16" t="s">
        <v>77</v>
      </c>
      <c r="KJ25" s="16" t="s">
        <v>83</v>
      </c>
      <c r="KK25" s="16" t="s">
        <v>79</v>
      </c>
      <c r="KL25" s="16" t="s">
        <v>80</v>
      </c>
      <c r="KM25" s="16" t="s">
        <v>81</v>
      </c>
      <c r="KN25" s="74"/>
      <c r="KO25" s="16" t="s">
        <v>70</v>
      </c>
      <c r="KP25" s="16" t="s">
        <v>71</v>
      </c>
      <c r="KQ25" s="16" t="s">
        <v>72</v>
      </c>
      <c r="KR25" s="16" t="s">
        <v>73</v>
      </c>
      <c r="KS25" s="16" t="s">
        <v>74</v>
      </c>
      <c r="KT25" s="16" t="s">
        <v>75</v>
      </c>
      <c r="KU25" s="16" t="s">
        <v>76</v>
      </c>
      <c r="KV25" s="16" t="s">
        <v>77</v>
      </c>
      <c r="KW25" s="16" t="s">
        <v>83</v>
      </c>
      <c r="KX25" s="16" t="s">
        <v>79</v>
      </c>
      <c r="KY25" s="16" t="s">
        <v>80</v>
      </c>
      <c r="KZ25" s="16" t="s">
        <v>81</v>
      </c>
      <c r="LA25" s="74"/>
    </row>
    <row r="26" spans="1:313" s="21" customFormat="1">
      <c r="A26" s="17" t="s">
        <v>84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10238</v>
      </c>
      <c r="KX26" s="18">
        <v>10682</v>
      </c>
      <c r="KY26" s="18">
        <v>9785</v>
      </c>
      <c r="KZ26" s="18"/>
      <c r="LA26" s="18">
        <f>+SUM(KO26:KZ26)</f>
        <v>107250</v>
      </c>
    </row>
    <row r="27" spans="1:313" s="21" customFormat="1">
      <c r="A27" s="17" t="s">
        <v>85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>
        <v>6267</v>
      </c>
      <c r="KY27" s="18">
        <v>6216</v>
      </c>
      <c r="KZ27" s="18"/>
      <c r="LA27" s="18">
        <f>+SUM(KO27:KZ27)</f>
        <v>65607</v>
      </c>
    </row>
    <row r="28" spans="1:313" s="21" customFormat="1">
      <c r="A28" s="19" t="s">
        <v>87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15236</v>
      </c>
      <c r="KS28" s="20">
        <f t="shared" si="19"/>
        <v>15740</v>
      </c>
      <c r="KT28" s="20">
        <f t="shared" si="19"/>
        <v>15254</v>
      </c>
      <c r="KU28" s="20">
        <f t="shared" si="19"/>
        <v>16372</v>
      </c>
      <c r="KV28" s="20">
        <f t="shared" si="19"/>
        <v>16769</v>
      </c>
      <c r="KW28" s="20">
        <f t="shared" si="19"/>
        <v>16244</v>
      </c>
      <c r="KX28" s="20">
        <f t="shared" si="19"/>
        <v>16949</v>
      </c>
      <c r="KY28" s="20">
        <f t="shared" si="19"/>
        <v>16001</v>
      </c>
      <c r="KZ28" s="20">
        <f t="shared" si="19"/>
        <v>0</v>
      </c>
      <c r="LA28" s="20">
        <f t="shared" si="19"/>
        <v>172857</v>
      </c>
    </row>
    <row r="29" spans="1:31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>
      <c r="A30" s="15" t="s">
        <v>91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>
      <c r="A32" s="75" t="s">
        <v>92</v>
      </c>
      <c r="B32" s="77">
        <v>2001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 t="s">
        <v>46</v>
      </c>
      <c r="O32" s="77">
        <v>2002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 t="s">
        <v>47</v>
      </c>
      <c r="AB32" s="77">
        <v>2003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8" t="s">
        <v>48</v>
      </c>
      <c r="AO32" s="77">
        <v>2004</v>
      </c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8" t="s">
        <v>49</v>
      </c>
      <c r="BB32" s="77">
        <v>2005</v>
      </c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8" t="s">
        <v>50</v>
      </c>
      <c r="BO32" s="77">
        <v>2006</v>
      </c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8" t="s">
        <v>51</v>
      </c>
      <c r="CB32" s="77">
        <v>2007</v>
      </c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8" t="s">
        <v>52</v>
      </c>
      <c r="CO32" s="77">
        <v>2008</v>
      </c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8" t="s">
        <v>53</v>
      </c>
      <c r="DB32" s="77">
        <v>2009</v>
      </c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8" t="s">
        <v>54</v>
      </c>
      <c r="DO32" s="77">
        <v>2010</v>
      </c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8" t="s">
        <v>55</v>
      </c>
      <c r="EB32" s="77">
        <v>2011</v>
      </c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8" t="s">
        <v>56</v>
      </c>
      <c r="EO32" s="77">
        <v>2012</v>
      </c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8" t="s">
        <v>57</v>
      </c>
      <c r="FB32" s="77">
        <v>2013</v>
      </c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8" t="s">
        <v>58</v>
      </c>
      <c r="FO32" s="77">
        <v>2014</v>
      </c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8" t="s">
        <v>59</v>
      </c>
      <c r="GB32" s="77">
        <v>2015</v>
      </c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8" t="s">
        <v>60</v>
      </c>
      <c r="GO32" s="77">
        <v>2016</v>
      </c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4" t="s">
        <v>61</v>
      </c>
      <c r="HB32" s="77">
        <v>2017</v>
      </c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4" t="s">
        <v>62</v>
      </c>
      <c r="HO32" s="77">
        <v>2018</v>
      </c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4" t="s">
        <v>63</v>
      </c>
      <c r="IB32" s="77">
        <v>2019</v>
      </c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4" t="s">
        <v>64</v>
      </c>
      <c r="IO32" s="77">
        <v>2020</v>
      </c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4" t="s">
        <v>65</v>
      </c>
      <c r="JB32" s="77">
        <v>2021</v>
      </c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4" t="s">
        <v>66</v>
      </c>
      <c r="JO32" s="77">
        <v>2022</v>
      </c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4" t="s">
        <v>67</v>
      </c>
      <c r="KB32" s="77">
        <f>KB7</f>
        <v>2023</v>
      </c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4" t="s">
        <v>68</v>
      </c>
      <c r="KO32" s="77">
        <f>KO7</f>
        <v>2024</v>
      </c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4" t="s">
        <v>69</v>
      </c>
    </row>
    <row r="33" spans="1:313">
      <c r="A33" s="76"/>
      <c r="B33" s="16" t="s">
        <v>70</v>
      </c>
      <c r="C33" s="16" t="s">
        <v>71</v>
      </c>
      <c r="D33" s="16" t="s">
        <v>72</v>
      </c>
      <c r="E33" s="16" t="s">
        <v>73</v>
      </c>
      <c r="F33" s="16" t="s">
        <v>74</v>
      </c>
      <c r="G33" s="16" t="s">
        <v>75</v>
      </c>
      <c r="H33" s="16" t="s">
        <v>76</v>
      </c>
      <c r="I33" s="16" t="s">
        <v>77</v>
      </c>
      <c r="J33" s="16" t="s">
        <v>78</v>
      </c>
      <c r="K33" s="16" t="s">
        <v>79</v>
      </c>
      <c r="L33" s="16" t="s">
        <v>80</v>
      </c>
      <c r="M33" s="16" t="s">
        <v>81</v>
      </c>
      <c r="N33" s="79"/>
      <c r="O33" s="16" t="s">
        <v>70</v>
      </c>
      <c r="P33" s="16" t="s">
        <v>71</v>
      </c>
      <c r="Q33" s="16" t="s">
        <v>72</v>
      </c>
      <c r="R33" s="16" t="s">
        <v>73</v>
      </c>
      <c r="S33" s="16" t="s">
        <v>74</v>
      </c>
      <c r="T33" s="16" t="s">
        <v>75</v>
      </c>
      <c r="U33" s="16" t="s">
        <v>76</v>
      </c>
      <c r="V33" s="16" t="s">
        <v>77</v>
      </c>
      <c r="W33" s="16" t="s">
        <v>78</v>
      </c>
      <c r="X33" s="16" t="s">
        <v>79</v>
      </c>
      <c r="Y33" s="16" t="s">
        <v>80</v>
      </c>
      <c r="Z33" s="16" t="s">
        <v>81</v>
      </c>
      <c r="AA33" s="79"/>
      <c r="AB33" s="16" t="s">
        <v>70</v>
      </c>
      <c r="AC33" s="16" t="s">
        <v>71</v>
      </c>
      <c r="AD33" s="16" t="s">
        <v>72</v>
      </c>
      <c r="AE33" s="16" t="s">
        <v>73</v>
      </c>
      <c r="AF33" s="16" t="s">
        <v>74</v>
      </c>
      <c r="AG33" s="16" t="s">
        <v>75</v>
      </c>
      <c r="AH33" s="16" t="s">
        <v>76</v>
      </c>
      <c r="AI33" s="16" t="s">
        <v>77</v>
      </c>
      <c r="AJ33" s="16" t="s">
        <v>78</v>
      </c>
      <c r="AK33" s="16" t="s">
        <v>79</v>
      </c>
      <c r="AL33" s="16" t="s">
        <v>80</v>
      </c>
      <c r="AM33" s="16" t="s">
        <v>81</v>
      </c>
      <c r="AN33" s="79"/>
      <c r="AO33" s="16" t="s">
        <v>70</v>
      </c>
      <c r="AP33" s="16" t="s">
        <v>71</v>
      </c>
      <c r="AQ33" s="16" t="s">
        <v>72</v>
      </c>
      <c r="AR33" s="16" t="s">
        <v>73</v>
      </c>
      <c r="AS33" s="16" t="s">
        <v>74</v>
      </c>
      <c r="AT33" s="16" t="s">
        <v>75</v>
      </c>
      <c r="AU33" s="16" t="s">
        <v>76</v>
      </c>
      <c r="AV33" s="16" t="s">
        <v>77</v>
      </c>
      <c r="AW33" s="16" t="s">
        <v>78</v>
      </c>
      <c r="AX33" s="16" t="s">
        <v>79</v>
      </c>
      <c r="AY33" s="16" t="s">
        <v>80</v>
      </c>
      <c r="AZ33" s="16" t="s">
        <v>81</v>
      </c>
      <c r="BA33" s="79"/>
      <c r="BB33" s="16" t="s">
        <v>70</v>
      </c>
      <c r="BC33" s="16" t="s">
        <v>71</v>
      </c>
      <c r="BD33" s="16" t="s">
        <v>72</v>
      </c>
      <c r="BE33" s="16" t="s">
        <v>73</v>
      </c>
      <c r="BF33" s="16" t="s">
        <v>74</v>
      </c>
      <c r="BG33" s="16" t="s">
        <v>75</v>
      </c>
      <c r="BH33" s="16" t="s">
        <v>76</v>
      </c>
      <c r="BI33" s="16" t="s">
        <v>77</v>
      </c>
      <c r="BJ33" s="16" t="s">
        <v>78</v>
      </c>
      <c r="BK33" s="16" t="s">
        <v>79</v>
      </c>
      <c r="BL33" s="16" t="s">
        <v>80</v>
      </c>
      <c r="BM33" s="16" t="s">
        <v>81</v>
      </c>
      <c r="BN33" s="79"/>
      <c r="BO33" s="16" t="s">
        <v>70</v>
      </c>
      <c r="BP33" s="16" t="s">
        <v>71</v>
      </c>
      <c r="BQ33" s="16" t="s">
        <v>72</v>
      </c>
      <c r="BR33" s="16" t="s">
        <v>73</v>
      </c>
      <c r="BS33" s="16" t="s">
        <v>74</v>
      </c>
      <c r="BT33" s="16" t="s">
        <v>75</v>
      </c>
      <c r="BU33" s="16" t="s">
        <v>76</v>
      </c>
      <c r="BV33" s="16" t="s">
        <v>77</v>
      </c>
      <c r="BW33" s="16" t="s">
        <v>78</v>
      </c>
      <c r="BX33" s="16" t="s">
        <v>79</v>
      </c>
      <c r="BY33" s="16" t="s">
        <v>80</v>
      </c>
      <c r="BZ33" s="16" t="s">
        <v>81</v>
      </c>
      <c r="CA33" s="79"/>
      <c r="CB33" s="16" t="s">
        <v>70</v>
      </c>
      <c r="CC33" s="16" t="s">
        <v>71</v>
      </c>
      <c r="CD33" s="16" t="s">
        <v>72</v>
      </c>
      <c r="CE33" s="16" t="s">
        <v>73</v>
      </c>
      <c r="CF33" s="16" t="s">
        <v>74</v>
      </c>
      <c r="CG33" s="16" t="s">
        <v>75</v>
      </c>
      <c r="CH33" s="16" t="s">
        <v>76</v>
      </c>
      <c r="CI33" s="16" t="s">
        <v>77</v>
      </c>
      <c r="CJ33" s="16" t="s">
        <v>78</v>
      </c>
      <c r="CK33" s="16" t="s">
        <v>79</v>
      </c>
      <c r="CL33" s="16" t="s">
        <v>80</v>
      </c>
      <c r="CM33" s="16" t="s">
        <v>81</v>
      </c>
      <c r="CN33" s="79"/>
      <c r="CO33" s="16" t="s">
        <v>70</v>
      </c>
      <c r="CP33" s="16" t="s">
        <v>71</v>
      </c>
      <c r="CQ33" s="16" t="s">
        <v>72</v>
      </c>
      <c r="CR33" s="16" t="s">
        <v>73</v>
      </c>
      <c r="CS33" s="16" t="s">
        <v>74</v>
      </c>
      <c r="CT33" s="16" t="s">
        <v>75</v>
      </c>
      <c r="CU33" s="16" t="s">
        <v>76</v>
      </c>
      <c r="CV33" s="16" t="s">
        <v>77</v>
      </c>
      <c r="CW33" s="16" t="s">
        <v>78</v>
      </c>
      <c r="CX33" s="16" t="s">
        <v>79</v>
      </c>
      <c r="CY33" s="16" t="s">
        <v>80</v>
      </c>
      <c r="CZ33" s="16" t="s">
        <v>81</v>
      </c>
      <c r="DA33" s="79"/>
      <c r="DB33" s="16" t="s">
        <v>70</v>
      </c>
      <c r="DC33" s="16" t="s">
        <v>71</v>
      </c>
      <c r="DD33" s="16" t="s">
        <v>72</v>
      </c>
      <c r="DE33" s="16" t="s">
        <v>73</v>
      </c>
      <c r="DF33" s="16" t="s">
        <v>74</v>
      </c>
      <c r="DG33" s="16" t="s">
        <v>75</v>
      </c>
      <c r="DH33" s="16" t="s">
        <v>76</v>
      </c>
      <c r="DI33" s="16" t="s">
        <v>77</v>
      </c>
      <c r="DJ33" s="16" t="s">
        <v>78</v>
      </c>
      <c r="DK33" s="16" t="s">
        <v>79</v>
      </c>
      <c r="DL33" s="16" t="s">
        <v>80</v>
      </c>
      <c r="DM33" s="16" t="s">
        <v>81</v>
      </c>
      <c r="DN33" s="79"/>
      <c r="DO33" s="16" t="s">
        <v>70</v>
      </c>
      <c r="DP33" s="16" t="s">
        <v>71</v>
      </c>
      <c r="DQ33" s="16" t="s">
        <v>72</v>
      </c>
      <c r="DR33" s="16" t="s">
        <v>73</v>
      </c>
      <c r="DS33" s="16" t="s">
        <v>74</v>
      </c>
      <c r="DT33" s="16" t="s">
        <v>75</v>
      </c>
      <c r="DU33" s="16" t="s">
        <v>76</v>
      </c>
      <c r="DV33" s="16" t="s">
        <v>77</v>
      </c>
      <c r="DW33" s="16" t="s">
        <v>78</v>
      </c>
      <c r="DX33" s="16" t="s">
        <v>79</v>
      </c>
      <c r="DY33" s="16" t="s">
        <v>80</v>
      </c>
      <c r="DZ33" s="16" t="s">
        <v>81</v>
      </c>
      <c r="EA33" s="79"/>
      <c r="EB33" s="16" t="s">
        <v>70</v>
      </c>
      <c r="EC33" s="16" t="s">
        <v>71</v>
      </c>
      <c r="ED33" s="16" t="s">
        <v>72</v>
      </c>
      <c r="EE33" s="16" t="s">
        <v>73</v>
      </c>
      <c r="EF33" s="16" t="s">
        <v>74</v>
      </c>
      <c r="EG33" s="16" t="s">
        <v>75</v>
      </c>
      <c r="EH33" s="16" t="s">
        <v>76</v>
      </c>
      <c r="EI33" s="16" t="s">
        <v>77</v>
      </c>
      <c r="EJ33" s="16" t="s">
        <v>78</v>
      </c>
      <c r="EK33" s="16" t="s">
        <v>79</v>
      </c>
      <c r="EL33" s="16" t="s">
        <v>80</v>
      </c>
      <c r="EM33" s="16" t="s">
        <v>81</v>
      </c>
      <c r="EN33" s="79"/>
      <c r="EO33" s="16" t="s">
        <v>70</v>
      </c>
      <c r="EP33" s="16" t="s">
        <v>71</v>
      </c>
      <c r="EQ33" s="16" t="s">
        <v>72</v>
      </c>
      <c r="ER33" s="16" t="s">
        <v>73</v>
      </c>
      <c r="ES33" s="16" t="s">
        <v>74</v>
      </c>
      <c r="ET33" s="16" t="s">
        <v>75</v>
      </c>
      <c r="EU33" s="16" t="s">
        <v>76</v>
      </c>
      <c r="EV33" s="16" t="s">
        <v>77</v>
      </c>
      <c r="EW33" s="16" t="s">
        <v>78</v>
      </c>
      <c r="EX33" s="16" t="s">
        <v>79</v>
      </c>
      <c r="EY33" s="16" t="s">
        <v>80</v>
      </c>
      <c r="EZ33" s="16" t="s">
        <v>81</v>
      </c>
      <c r="FA33" s="79"/>
      <c r="FB33" s="16" t="s">
        <v>70</v>
      </c>
      <c r="FC33" s="16" t="s">
        <v>71</v>
      </c>
      <c r="FD33" s="16" t="s">
        <v>72</v>
      </c>
      <c r="FE33" s="16" t="s">
        <v>73</v>
      </c>
      <c r="FF33" s="16" t="s">
        <v>74</v>
      </c>
      <c r="FG33" s="16" t="s">
        <v>75</v>
      </c>
      <c r="FH33" s="16" t="s">
        <v>76</v>
      </c>
      <c r="FI33" s="16" t="s">
        <v>77</v>
      </c>
      <c r="FJ33" s="16" t="s">
        <v>78</v>
      </c>
      <c r="FK33" s="16" t="s">
        <v>79</v>
      </c>
      <c r="FL33" s="16" t="s">
        <v>80</v>
      </c>
      <c r="FM33" s="16" t="s">
        <v>81</v>
      </c>
      <c r="FN33" s="79"/>
      <c r="FO33" s="16" t="s">
        <v>70</v>
      </c>
      <c r="FP33" s="16" t="s">
        <v>71</v>
      </c>
      <c r="FQ33" s="16" t="s">
        <v>72</v>
      </c>
      <c r="FR33" s="16" t="s">
        <v>73</v>
      </c>
      <c r="FS33" s="16" t="s">
        <v>74</v>
      </c>
      <c r="FT33" s="16" t="s">
        <v>75</v>
      </c>
      <c r="FU33" s="16" t="s">
        <v>76</v>
      </c>
      <c r="FV33" s="16" t="s">
        <v>77</v>
      </c>
      <c r="FW33" s="16" t="s">
        <v>78</v>
      </c>
      <c r="FX33" s="16" t="s">
        <v>79</v>
      </c>
      <c r="FY33" s="16" t="s">
        <v>80</v>
      </c>
      <c r="FZ33" s="16" t="s">
        <v>81</v>
      </c>
      <c r="GA33" s="79"/>
      <c r="GB33" s="16" t="s">
        <v>70</v>
      </c>
      <c r="GC33" s="16" t="s">
        <v>71</v>
      </c>
      <c r="GD33" s="16" t="s">
        <v>72</v>
      </c>
      <c r="GE33" s="16" t="s">
        <v>73</v>
      </c>
      <c r="GF33" s="16" t="s">
        <v>74</v>
      </c>
      <c r="GG33" s="16" t="s">
        <v>75</v>
      </c>
      <c r="GH33" s="16" t="s">
        <v>76</v>
      </c>
      <c r="GI33" s="16" t="s">
        <v>77</v>
      </c>
      <c r="GJ33" s="16" t="s">
        <v>78</v>
      </c>
      <c r="GK33" s="16" t="s">
        <v>79</v>
      </c>
      <c r="GL33" s="16" t="s">
        <v>80</v>
      </c>
      <c r="GM33" s="16" t="s">
        <v>81</v>
      </c>
      <c r="GN33" s="79"/>
      <c r="GO33" s="16" t="s">
        <v>70</v>
      </c>
      <c r="GP33" s="16" t="s">
        <v>71</v>
      </c>
      <c r="GQ33" s="16" t="s">
        <v>72</v>
      </c>
      <c r="GR33" s="16" t="s">
        <v>73</v>
      </c>
      <c r="GS33" s="16" t="s">
        <v>74</v>
      </c>
      <c r="GT33" s="16" t="s">
        <v>75</v>
      </c>
      <c r="GU33" s="16" t="s">
        <v>76</v>
      </c>
      <c r="GV33" s="16" t="s">
        <v>77</v>
      </c>
      <c r="GW33" s="16" t="s">
        <v>78</v>
      </c>
      <c r="GX33" s="16" t="s">
        <v>79</v>
      </c>
      <c r="GY33" s="16" t="s">
        <v>80</v>
      </c>
      <c r="GZ33" s="16" t="s">
        <v>81</v>
      </c>
      <c r="HA33" s="74"/>
      <c r="HB33" s="16" t="s">
        <v>70</v>
      </c>
      <c r="HC33" s="16" t="s">
        <v>71</v>
      </c>
      <c r="HD33" s="16" t="s">
        <v>72</v>
      </c>
      <c r="HE33" s="16" t="s">
        <v>73</v>
      </c>
      <c r="HF33" s="16" t="s">
        <v>74</v>
      </c>
      <c r="HG33" s="16" t="s">
        <v>75</v>
      </c>
      <c r="HH33" s="16" t="s">
        <v>76</v>
      </c>
      <c r="HI33" s="16" t="s">
        <v>77</v>
      </c>
      <c r="HJ33" s="16" t="s">
        <v>78</v>
      </c>
      <c r="HK33" s="16" t="s">
        <v>79</v>
      </c>
      <c r="HL33" s="16" t="s">
        <v>80</v>
      </c>
      <c r="HM33" s="16" t="s">
        <v>81</v>
      </c>
      <c r="HN33" s="74"/>
      <c r="HO33" s="16" t="s">
        <v>89</v>
      </c>
      <c r="HP33" s="16" t="s">
        <v>71</v>
      </c>
      <c r="HQ33" s="16" t="s">
        <v>72</v>
      </c>
      <c r="HR33" s="16" t="s">
        <v>73</v>
      </c>
      <c r="HS33" s="16" t="s">
        <v>74</v>
      </c>
      <c r="HT33" s="16" t="s">
        <v>75</v>
      </c>
      <c r="HU33" s="16" t="s">
        <v>76</v>
      </c>
      <c r="HV33" s="16" t="s">
        <v>77</v>
      </c>
      <c r="HW33" s="16" t="s">
        <v>78</v>
      </c>
      <c r="HX33" s="16" t="s">
        <v>79</v>
      </c>
      <c r="HY33" s="16" t="s">
        <v>80</v>
      </c>
      <c r="HZ33" s="16" t="s">
        <v>82</v>
      </c>
      <c r="IA33" s="74"/>
      <c r="IB33" s="16" t="s">
        <v>70</v>
      </c>
      <c r="IC33" s="16" t="s">
        <v>71</v>
      </c>
      <c r="ID33" s="16" t="s">
        <v>72</v>
      </c>
      <c r="IE33" s="16" t="s">
        <v>73</v>
      </c>
      <c r="IF33" s="16" t="s">
        <v>74</v>
      </c>
      <c r="IG33" s="16" t="s">
        <v>75</v>
      </c>
      <c r="IH33" s="16" t="s">
        <v>76</v>
      </c>
      <c r="II33" s="16" t="s">
        <v>77</v>
      </c>
      <c r="IJ33" s="16" t="s">
        <v>78</v>
      </c>
      <c r="IK33" s="16" t="s">
        <v>79</v>
      </c>
      <c r="IL33" s="16" t="s">
        <v>80</v>
      </c>
      <c r="IM33" s="16" t="s">
        <v>81</v>
      </c>
      <c r="IN33" s="74"/>
      <c r="IO33" s="16" t="s">
        <v>70</v>
      </c>
      <c r="IP33" s="16" t="s">
        <v>71</v>
      </c>
      <c r="IQ33" s="16" t="s">
        <v>72</v>
      </c>
      <c r="IR33" s="16" t="s">
        <v>73</v>
      </c>
      <c r="IS33" s="16" t="s">
        <v>74</v>
      </c>
      <c r="IT33" s="16" t="s">
        <v>75</v>
      </c>
      <c r="IU33" s="16" t="s">
        <v>76</v>
      </c>
      <c r="IV33" s="16" t="s">
        <v>77</v>
      </c>
      <c r="IW33" s="16" t="s">
        <v>78</v>
      </c>
      <c r="IX33" s="16" t="s">
        <v>79</v>
      </c>
      <c r="IY33" s="16" t="s">
        <v>80</v>
      </c>
      <c r="IZ33" s="16" t="s">
        <v>82</v>
      </c>
      <c r="JA33" s="74"/>
      <c r="JB33" s="16" t="s">
        <v>70</v>
      </c>
      <c r="JC33" s="16" t="s">
        <v>71</v>
      </c>
      <c r="JD33" s="16" t="s">
        <v>72</v>
      </c>
      <c r="JE33" s="16" t="s">
        <v>73</v>
      </c>
      <c r="JF33" s="16" t="s">
        <v>74</v>
      </c>
      <c r="JG33" s="16" t="s">
        <v>75</v>
      </c>
      <c r="JH33" s="16" t="s">
        <v>76</v>
      </c>
      <c r="JI33" s="16" t="s">
        <v>77</v>
      </c>
      <c r="JJ33" s="16" t="s">
        <v>83</v>
      </c>
      <c r="JK33" s="16" t="s">
        <v>79</v>
      </c>
      <c r="JL33" s="16" t="s">
        <v>80</v>
      </c>
      <c r="JM33" s="16" t="s">
        <v>81</v>
      </c>
      <c r="JN33" s="74"/>
      <c r="JO33" s="16" t="s">
        <v>70</v>
      </c>
      <c r="JP33" s="16" t="s">
        <v>71</v>
      </c>
      <c r="JQ33" s="16" t="s">
        <v>72</v>
      </c>
      <c r="JR33" s="16" t="s">
        <v>73</v>
      </c>
      <c r="JS33" s="16" t="s">
        <v>74</v>
      </c>
      <c r="JT33" s="16" t="s">
        <v>75</v>
      </c>
      <c r="JU33" s="16" t="s">
        <v>76</v>
      </c>
      <c r="JV33" s="16" t="s">
        <v>77</v>
      </c>
      <c r="JW33" s="16" t="s">
        <v>83</v>
      </c>
      <c r="JX33" s="16" t="s">
        <v>79</v>
      </c>
      <c r="JY33" s="16" t="s">
        <v>80</v>
      </c>
      <c r="JZ33" s="16" t="s">
        <v>81</v>
      </c>
      <c r="KA33" s="74"/>
      <c r="KB33" s="16" t="s">
        <v>70</v>
      </c>
      <c r="KC33" s="16" t="s">
        <v>71</v>
      </c>
      <c r="KD33" s="16" t="s">
        <v>72</v>
      </c>
      <c r="KE33" s="16" t="s">
        <v>73</v>
      </c>
      <c r="KF33" s="16" t="s">
        <v>74</v>
      </c>
      <c r="KG33" s="16" t="s">
        <v>75</v>
      </c>
      <c r="KH33" s="16" t="s">
        <v>76</v>
      </c>
      <c r="KI33" s="16" t="s">
        <v>77</v>
      </c>
      <c r="KJ33" s="16" t="s">
        <v>83</v>
      </c>
      <c r="KK33" s="16" t="s">
        <v>79</v>
      </c>
      <c r="KL33" s="16" t="s">
        <v>80</v>
      </c>
      <c r="KM33" s="16" t="s">
        <v>81</v>
      </c>
      <c r="KN33" s="74"/>
      <c r="KO33" s="16" t="s">
        <v>70</v>
      </c>
      <c r="KP33" s="16" t="s">
        <v>71</v>
      </c>
      <c r="KQ33" s="16" t="s">
        <v>72</v>
      </c>
      <c r="KR33" s="16" t="s">
        <v>73</v>
      </c>
      <c r="KS33" s="16" t="s">
        <v>74</v>
      </c>
      <c r="KT33" s="16" t="s">
        <v>75</v>
      </c>
      <c r="KU33" s="16" t="s">
        <v>76</v>
      </c>
      <c r="KV33" s="16" t="s">
        <v>77</v>
      </c>
      <c r="KW33" s="16" t="s">
        <v>83</v>
      </c>
      <c r="KX33" s="16" t="s">
        <v>79</v>
      </c>
      <c r="KY33" s="16" t="s">
        <v>80</v>
      </c>
      <c r="KZ33" s="16" t="s">
        <v>81</v>
      </c>
      <c r="LA33" s="74"/>
    </row>
    <row r="34" spans="1:313" s="21" customFormat="1">
      <c r="A34" s="17" t="s">
        <v>93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>
        <v>26501637.32</v>
      </c>
      <c r="KY34" s="18">
        <v>25043541.989999998</v>
      </c>
      <c r="KZ34" s="18"/>
      <c r="LA34" s="18">
        <f>+SUM(KO34:KZ34)</f>
        <v>273992658.71999997</v>
      </c>
    </row>
    <row r="35" spans="1:313" s="21" customFormat="1">
      <c r="A35" s="17" t="s">
        <v>94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>
        <v>8946554.1899999995</v>
      </c>
      <c r="KY35" s="18">
        <v>8359872.8700000001</v>
      </c>
      <c r="KZ35" s="18"/>
      <c r="LA35" s="18">
        <f>+SUM(KO35:KZ35)</f>
        <v>90122715.109999999</v>
      </c>
    </row>
    <row r="36" spans="1:313" s="21" customFormat="1">
      <c r="A36" s="19" t="s">
        <v>87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31694254.560000002</v>
      </c>
      <c r="KS36" s="20">
        <f t="shared" si="27"/>
        <v>32617447.77</v>
      </c>
      <c r="KT36" s="20">
        <f t="shared" si="27"/>
        <v>31514192.719999999</v>
      </c>
      <c r="KU36" s="20">
        <f t="shared" si="27"/>
        <v>35584796.43</v>
      </c>
      <c r="KV36" s="20">
        <f t="shared" si="27"/>
        <v>34927282.630000003</v>
      </c>
      <c r="KW36" s="20">
        <f t="shared" si="27"/>
        <v>36296622.68</v>
      </c>
      <c r="KX36" s="20">
        <f t="shared" si="27"/>
        <v>35448191.509999998</v>
      </c>
      <c r="KY36" s="20">
        <f t="shared" si="27"/>
        <v>33403414.859999999</v>
      </c>
      <c r="KZ36" s="20">
        <f t="shared" si="27"/>
        <v>0</v>
      </c>
      <c r="LA36" s="20">
        <f t="shared" si="27"/>
        <v>364115373.82999998</v>
      </c>
    </row>
    <row r="37" spans="1:313" ht="3" customHeight="1"/>
    <row r="38" spans="1:313">
      <c r="A38" s="52" t="s">
        <v>95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0" spans="1:313">
      <c r="KI40" s="11"/>
      <c r="KV40" s="11"/>
    </row>
    <row r="43" spans="1:313">
      <c r="JL43" s="11"/>
    </row>
    <row r="44" spans="1:313">
      <c r="JL44" s="11"/>
    </row>
  </sheetData>
  <mergeCells count="196"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topLeftCell="A110" zoomScale="81" zoomScaleNormal="100" workbookViewId="0">
      <pane xSplit="1" topLeftCell="IJ1" activePane="topRight" state="frozen"/>
      <selection pane="topRight" activeCell="IM132" sqref="IM132"/>
    </sheetView>
  </sheetViews>
  <sheetFormatPr baseColWidth="10" defaultColWidth="12.7265625" defaultRowHeight="14"/>
  <cols>
    <col min="1" max="1" width="30.453125" style="14" customWidth="1"/>
    <col min="2" max="2" width="62.54296875" style="14" customWidth="1"/>
    <col min="3" max="158" width="12.7265625" style="14" customWidth="1"/>
    <col min="159" max="171" width="12.7265625" style="12"/>
    <col min="172" max="176" width="12.81640625" style="12" bestFit="1" customWidth="1"/>
    <col min="177" max="177" width="14.26953125" style="12" bestFit="1" customWidth="1"/>
    <col min="178" max="184" width="12.81640625" style="12" bestFit="1" customWidth="1"/>
    <col min="185" max="222" width="12.7265625" style="12"/>
    <col min="223" max="223" width="17" style="12" bestFit="1" customWidth="1"/>
    <col min="224" max="227" width="12.7265625" style="12"/>
    <col min="228" max="228" width="14.7265625" style="12" customWidth="1"/>
    <col min="229" max="230" width="12.7265625" style="12"/>
    <col min="231" max="231" width="15.453125" style="12" customWidth="1"/>
    <col min="232" max="232" width="16" style="12" customWidth="1"/>
    <col min="233" max="237" width="12.7265625" style="12"/>
    <col min="238" max="238" width="14" style="12" bestFit="1" customWidth="1"/>
    <col min="239" max="240" width="12.7265625" style="12"/>
    <col min="241" max="241" width="14.7265625" style="12" customWidth="1"/>
    <col min="242" max="243" width="12.7265625" style="12"/>
    <col min="244" max="244" width="15.453125" style="12" customWidth="1"/>
    <col min="245" max="245" width="16" style="12" customWidth="1"/>
    <col min="246" max="16384" width="12.7265625" style="12"/>
  </cols>
  <sheetData>
    <row r="1" spans="1:249">
      <c r="A1" s="10" t="s">
        <v>0</v>
      </c>
    </row>
    <row r="2" spans="1:249">
      <c r="A2" s="13" t="s">
        <v>97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98</v>
      </c>
    </row>
    <row r="5" spans="1:249">
      <c r="A5" s="15" t="s">
        <v>99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>
      <c r="A7" s="15" t="s">
        <v>100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6" customHeight="1">
      <c r="A9" s="75" t="s">
        <v>45</v>
      </c>
      <c r="B9" s="22"/>
      <c r="C9" s="77">
        <v>2006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 t="s">
        <v>51</v>
      </c>
      <c r="P9" s="77">
        <v>2007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 t="s">
        <v>52</v>
      </c>
      <c r="AC9" s="77">
        <v>2008</v>
      </c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8" t="s">
        <v>53</v>
      </c>
      <c r="AP9" s="77">
        <v>2009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8" t="s">
        <v>54</v>
      </c>
      <c r="BC9" s="77">
        <v>2010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8" t="s">
        <v>55</v>
      </c>
      <c r="BP9" s="77">
        <v>2011</v>
      </c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8" t="s">
        <v>56</v>
      </c>
      <c r="CC9" s="77">
        <v>2012</v>
      </c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8" t="s">
        <v>57</v>
      </c>
      <c r="CP9" s="77">
        <v>2013</v>
      </c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8" t="s">
        <v>58</v>
      </c>
      <c r="DC9" s="77">
        <v>2014</v>
      </c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8" t="s">
        <v>59</v>
      </c>
      <c r="DP9" s="77">
        <v>2015</v>
      </c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8" t="s">
        <v>60</v>
      </c>
      <c r="EC9" s="77">
        <v>2016</v>
      </c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8" t="s">
        <v>61</v>
      </c>
      <c r="EP9" s="77">
        <v>2017</v>
      </c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8" t="s">
        <v>62</v>
      </c>
      <c r="FC9" s="77">
        <v>2018</v>
      </c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8" t="s">
        <v>63</v>
      </c>
      <c r="FP9" s="77">
        <v>2019</v>
      </c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8" t="s">
        <v>64</v>
      </c>
      <c r="GC9" s="77">
        <v>2020</v>
      </c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4" t="s">
        <v>65</v>
      </c>
      <c r="GP9" s="77">
        <v>2021</v>
      </c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4" t="s">
        <v>66</v>
      </c>
      <c r="HC9" s="77">
        <v>2022</v>
      </c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4" t="s">
        <v>67</v>
      </c>
      <c r="HP9" s="77">
        <v>2023</v>
      </c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4" t="s">
        <v>68</v>
      </c>
      <c r="IC9" s="77">
        <v>2024</v>
      </c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4" t="s">
        <v>69</v>
      </c>
    </row>
    <row r="10" spans="1:249" ht="16" customHeight="1">
      <c r="A10" s="76"/>
      <c r="B10" s="23"/>
      <c r="C10" s="16" t="s">
        <v>70</v>
      </c>
      <c r="D10" s="16" t="s">
        <v>71</v>
      </c>
      <c r="E10" s="16" t="s">
        <v>72</v>
      </c>
      <c r="F10" s="16" t="s">
        <v>73</v>
      </c>
      <c r="G10" s="16" t="s">
        <v>74</v>
      </c>
      <c r="H10" s="16" t="s">
        <v>75</v>
      </c>
      <c r="I10" s="16" t="s">
        <v>76</v>
      </c>
      <c r="J10" s="16" t="s">
        <v>77</v>
      </c>
      <c r="K10" s="16" t="s">
        <v>78</v>
      </c>
      <c r="L10" s="16" t="s">
        <v>79</v>
      </c>
      <c r="M10" s="16" t="s">
        <v>80</v>
      </c>
      <c r="N10" s="16" t="s">
        <v>81</v>
      </c>
      <c r="O10" s="79"/>
      <c r="P10" s="16" t="s">
        <v>70</v>
      </c>
      <c r="Q10" s="16" t="s">
        <v>71</v>
      </c>
      <c r="R10" s="16" t="s">
        <v>72</v>
      </c>
      <c r="S10" s="16" t="s">
        <v>73</v>
      </c>
      <c r="T10" s="16" t="s">
        <v>74</v>
      </c>
      <c r="U10" s="16" t="s">
        <v>75</v>
      </c>
      <c r="V10" s="16" t="s">
        <v>76</v>
      </c>
      <c r="W10" s="16" t="s">
        <v>77</v>
      </c>
      <c r="X10" s="16" t="s">
        <v>78</v>
      </c>
      <c r="Y10" s="16" t="s">
        <v>79</v>
      </c>
      <c r="Z10" s="16" t="s">
        <v>80</v>
      </c>
      <c r="AA10" s="16" t="s">
        <v>81</v>
      </c>
      <c r="AB10" s="79"/>
      <c r="AC10" s="16" t="s">
        <v>70</v>
      </c>
      <c r="AD10" s="16" t="s">
        <v>71</v>
      </c>
      <c r="AE10" s="16" t="s">
        <v>72</v>
      </c>
      <c r="AF10" s="16" t="s">
        <v>73</v>
      </c>
      <c r="AG10" s="16" t="s">
        <v>74</v>
      </c>
      <c r="AH10" s="16" t="s">
        <v>75</v>
      </c>
      <c r="AI10" s="16" t="s">
        <v>76</v>
      </c>
      <c r="AJ10" s="16" t="s">
        <v>77</v>
      </c>
      <c r="AK10" s="16" t="s">
        <v>78</v>
      </c>
      <c r="AL10" s="16" t="s">
        <v>79</v>
      </c>
      <c r="AM10" s="16" t="s">
        <v>80</v>
      </c>
      <c r="AN10" s="16" t="s">
        <v>81</v>
      </c>
      <c r="AO10" s="79"/>
      <c r="AP10" s="16" t="s">
        <v>70</v>
      </c>
      <c r="AQ10" s="16" t="s">
        <v>71</v>
      </c>
      <c r="AR10" s="16" t="s">
        <v>72</v>
      </c>
      <c r="AS10" s="16" t="s">
        <v>73</v>
      </c>
      <c r="AT10" s="16" t="s">
        <v>74</v>
      </c>
      <c r="AU10" s="16" t="s">
        <v>75</v>
      </c>
      <c r="AV10" s="16" t="s">
        <v>76</v>
      </c>
      <c r="AW10" s="16" t="s">
        <v>77</v>
      </c>
      <c r="AX10" s="16" t="s">
        <v>78</v>
      </c>
      <c r="AY10" s="16" t="s">
        <v>79</v>
      </c>
      <c r="AZ10" s="16" t="s">
        <v>80</v>
      </c>
      <c r="BA10" s="16" t="s">
        <v>81</v>
      </c>
      <c r="BB10" s="79"/>
      <c r="BC10" s="16" t="s">
        <v>70</v>
      </c>
      <c r="BD10" s="16" t="s">
        <v>71</v>
      </c>
      <c r="BE10" s="16" t="s">
        <v>72</v>
      </c>
      <c r="BF10" s="16" t="s">
        <v>73</v>
      </c>
      <c r="BG10" s="16" t="s">
        <v>74</v>
      </c>
      <c r="BH10" s="16" t="s">
        <v>75</v>
      </c>
      <c r="BI10" s="16" t="s">
        <v>76</v>
      </c>
      <c r="BJ10" s="16" t="s">
        <v>77</v>
      </c>
      <c r="BK10" s="16" t="s">
        <v>78</v>
      </c>
      <c r="BL10" s="16" t="s">
        <v>79</v>
      </c>
      <c r="BM10" s="16" t="s">
        <v>80</v>
      </c>
      <c r="BN10" s="16" t="s">
        <v>81</v>
      </c>
      <c r="BO10" s="79"/>
      <c r="BP10" s="16" t="s">
        <v>70</v>
      </c>
      <c r="BQ10" s="16" t="s">
        <v>71</v>
      </c>
      <c r="BR10" s="16" t="s">
        <v>72</v>
      </c>
      <c r="BS10" s="16" t="s">
        <v>73</v>
      </c>
      <c r="BT10" s="16" t="s">
        <v>74</v>
      </c>
      <c r="BU10" s="16" t="s">
        <v>75</v>
      </c>
      <c r="BV10" s="16" t="s">
        <v>76</v>
      </c>
      <c r="BW10" s="16" t="s">
        <v>77</v>
      </c>
      <c r="BX10" s="16" t="s">
        <v>78</v>
      </c>
      <c r="BY10" s="16" t="s">
        <v>79</v>
      </c>
      <c r="BZ10" s="16" t="s">
        <v>80</v>
      </c>
      <c r="CA10" s="16" t="s">
        <v>81</v>
      </c>
      <c r="CB10" s="79"/>
      <c r="CC10" s="16" t="s">
        <v>70</v>
      </c>
      <c r="CD10" s="16" t="s">
        <v>71</v>
      </c>
      <c r="CE10" s="16" t="s">
        <v>72</v>
      </c>
      <c r="CF10" s="16" t="s">
        <v>73</v>
      </c>
      <c r="CG10" s="16" t="s">
        <v>74</v>
      </c>
      <c r="CH10" s="16" t="s">
        <v>75</v>
      </c>
      <c r="CI10" s="16" t="s">
        <v>76</v>
      </c>
      <c r="CJ10" s="16" t="s">
        <v>77</v>
      </c>
      <c r="CK10" s="16" t="s">
        <v>78</v>
      </c>
      <c r="CL10" s="16" t="s">
        <v>79</v>
      </c>
      <c r="CM10" s="16" t="s">
        <v>80</v>
      </c>
      <c r="CN10" s="16" t="s">
        <v>81</v>
      </c>
      <c r="CO10" s="79"/>
      <c r="CP10" s="16" t="s">
        <v>70</v>
      </c>
      <c r="CQ10" s="16" t="s">
        <v>71</v>
      </c>
      <c r="CR10" s="16" t="s">
        <v>72</v>
      </c>
      <c r="CS10" s="16" t="s">
        <v>73</v>
      </c>
      <c r="CT10" s="16" t="s">
        <v>74</v>
      </c>
      <c r="CU10" s="16" t="s">
        <v>75</v>
      </c>
      <c r="CV10" s="16" t="s">
        <v>76</v>
      </c>
      <c r="CW10" s="16" t="s">
        <v>77</v>
      </c>
      <c r="CX10" s="16" t="s">
        <v>78</v>
      </c>
      <c r="CY10" s="16" t="s">
        <v>79</v>
      </c>
      <c r="CZ10" s="16" t="s">
        <v>80</v>
      </c>
      <c r="DA10" s="16" t="s">
        <v>81</v>
      </c>
      <c r="DB10" s="79"/>
      <c r="DC10" s="16" t="s">
        <v>70</v>
      </c>
      <c r="DD10" s="16" t="s">
        <v>71</v>
      </c>
      <c r="DE10" s="16" t="s">
        <v>72</v>
      </c>
      <c r="DF10" s="16" t="s">
        <v>73</v>
      </c>
      <c r="DG10" s="16" t="s">
        <v>74</v>
      </c>
      <c r="DH10" s="16" t="s">
        <v>75</v>
      </c>
      <c r="DI10" s="16" t="s">
        <v>76</v>
      </c>
      <c r="DJ10" s="16" t="s">
        <v>77</v>
      </c>
      <c r="DK10" s="16" t="s">
        <v>78</v>
      </c>
      <c r="DL10" s="16" t="s">
        <v>79</v>
      </c>
      <c r="DM10" s="16" t="s">
        <v>80</v>
      </c>
      <c r="DN10" s="16" t="s">
        <v>81</v>
      </c>
      <c r="DO10" s="79"/>
      <c r="DP10" s="16" t="s">
        <v>70</v>
      </c>
      <c r="DQ10" s="16" t="s">
        <v>71</v>
      </c>
      <c r="DR10" s="16" t="s">
        <v>72</v>
      </c>
      <c r="DS10" s="16" t="s">
        <v>73</v>
      </c>
      <c r="DT10" s="16" t="s">
        <v>74</v>
      </c>
      <c r="DU10" s="16" t="s">
        <v>75</v>
      </c>
      <c r="DV10" s="16" t="s">
        <v>76</v>
      </c>
      <c r="DW10" s="16" t="s">
        <v>77</v>
      </c>
      <c r="DX10" s="16" t="s">
        <v>78</v>
      </c>
      <c r="DY10" s="16" t="s">
        <v>79</v>
      </c>
      <c r="DZ10" s="16" t="s">
        <v>80</v>
      </c>
      <c r="EA10" s="16" t="s">
        <v>81</v>
      </c>
      <c r="EB10" s="79"/>
      <c r="EC10" s="16" t="s">
        <v>70</v>
      </c>
      <c r="ED10" s="16" t="s">
        <v>71</v>
      </c>
      <c r="EE10" s="16" t="s">
        <v>72</v>
      </c>
      <c r="EF10" s="16" t="s">
        <v>73</v>
      </c>
      <c r="EG10" s="16" t="s">
        <v>74</v>
      </c>
      <c r="EH10" s="16" t="s">
        <v>75</v>
      </c>
      <c r="EI10" s="16" t="s">
        <v>76</v>
      </c>
      <c r="EJ10" s="16" t="s">
        <v>77</v>
      </c>
      <c r="EK10" s="16" t="s">
        <v>78</v>
      </c>
      <c r="EL10" s="16" t="s">
        <v>79</v>
      </c>
      <c r="EM10" s="16" t="s">
        <v>80</v>
      </c>
      <c r="EN10" s="16" t="s">
        <v>81</v>
      </c>
      <c r="EO10" s="79"/>
      <c r="EP10" s="16" t="s">
        <v>70</v>
      </c>
      <c r="EQ10" s="16" t="s">
        <v>71</v>
      </c>
      <c r="ER10" s="16" t="s">
        <v>72</v>
      </c>
      <c r="ES10" s="16" t="s">
        <v>73</v>
      </c>
      <c r="ET10" s="16" t="s">
        <v>74</v>
      </c>
      <c r="EU10" s="16" t="s">
        <v>75</v>
      </c>
      <c r="EV10" s="16" t="s">
        <v>76</v>
      </c>
      <c r="EW10" s="16" t="s">
        <v>77</v>
      </c>
      <c r="EX10" s="16" t="s">
        <v>78</v>
      </c>
      <c r="EY10" s="16" t="s">
        <v>79</v>
      </c>
      <c r="EZ10" s="16" t="s">
        <v>80</v>
      </c>
      <c r="FA10" s="16" t="s">
        <v>81</v>
      </c>
      <c r="FB10" s="79"/>
      <c r="FC10" s="16" t="s">
        <v>70</v>
      </c>
      <c r="FD10" s="16" t="s">
        <v>71</v>
      </c>
      <c r="FE10" s="16" t="s">
        <v>72</v>
      </c>
      <c r="FF10" s="16" t="s">
        <v>73</v>
      </c>
      <c r="FG10" s="16" t="s">
        <v>74</v>
      </c>
      <c r="FH10" s="16" t="s">
        <v>75</v>
      </c>
      <c r="FI10" s="16" t="s">
        <v>76</v>
      </c>
      <c r="FJ10" s="16" t="s">
        <v>77</v>
      </c>
      <c r="FK10" s="16" t="s">
        <v>78</v>
      </c>
      <c r="FL10" s="16" t="s">
        <v>79</v>
      </c>
      <c r="FM10" s="16" t="s">
        <v>80</v>
      </c>
      <c r="FN10" s="16" t="s">
        <v>81</v>
      </c>
      <c r="FO10" s="79"/>
      <c r="FP10" s="16" t="s">
        <v>70</v>
      </c>
      <c r="FQ10" s="16" t="s">
        <v>71</v>
      </c>
      <c r="FR10" s="16" t="s">
        <v>72</v>
      </c>
      <c r="FS10" s="16" t="s">
        <v>73</v>
      </c>
      <c r="FT10" s="16" t="s">
        <v>74</v>
      </c>
      <c r="FU10" s="16" t="s">
        <v>75</v>
      </c>
      <c r="FV10" s="16" t="s">
        <v>76</v>
      </c>
      <c r="FW10" s="16" t="s">
        <v>77</v>
      </c>
      <c r="FX10" s="16" t="s">
        <v>78</v>
      </c>
      <c r="FY10" s="16" t="s">
        <v>79</v>
      </c>
      <c r="FZ10" s="16" t="s">
        <v>80</v>
      </c>
      <c r="GA10" s="16" t="s">
        <v>81</v>
      </c>
      <c r="GB10" s="79"/>
      <c r="GC10" s="16" t="s">
        <v>70</v>
      </c>
      <c r="GD10" s="16" t="s">
        <v>71</v>
      </c>
      <c r="GE10" s="16" t="s">
        <v>72</v>
      </c>
      <c r="GF10" s="16" t="s">
        <v>73</v>
      </c>
      <c r="GG10" s="16" t="s">
        <v>74</v>
      </c>
      <c r="GH10" s="16" t="s">
        <v>75</v>
      </c>
      <c r="GI10" s="16" t="s">
        <v>76</v>
      </c>
      <c r="GJ10" s="16" t="s">
        <v>77</v>
      </c>
      <c r="GK10" s="16" t="s">
        <v>78</v>
      </c>
      <c r="GL10" s="16" t="s">
        <v>79</v>
      </c>
      <c r="GM10" s="16" t="s">
        <v>80</v>
      </c>
      <c r="GN10" s="16" t="s">
        <v>81</v>
      </c>
      <c r="GO10" s="74"/>
      <c r="GP10" s="16" t="s">
        <v>70</v>
      </c>
      <c r="GQ10" s="16" t="s">
        <v>71</v>
      </c>
      <c r="GR10" s="16" t="s">
        <v>72</v>
      </c>
      <c r="GS10" s="16" t="s">
        <v>73</v>
      </c>
      <c r="GT10" s="16" t="s">
        <v>74</v>
      </c>
      <c r="GU10" s="16" t="s">
        <v>75</v>
      </c>
      <c r="GV10" s="16" t="s">
        <v>76</v>
      </c>
      <c r="GW10" s="16" t="s">
        <v>77</v>
      </c>
      <c r="GX10" s="16" t="s">
        <v>83</v>
      </c>
      <c r="GY10" s="16" t="s">
        <v>79</v>
      </c>
      <c r="GZ10" s="16" t="s">
        <v>80</v>
      </c>
      <c r="HA10" s="16" t="s">
        <v>81</v>
      </c>
      <c r="HB10" s="74"/>
      <c r="HC10" s="16" t="s">
        <v>70</v>
      </c>
      <c r="HD10" s="16" t="s">
        <v>71</v>
      </c>
      <c r="HE10" s="16" t="s">
        <v>72</v>
      </c>
      <c r="HF10" s="16" t="s">
        <v>73</v>
      </c>
      <c r="HG10" s="16" t="s">
        <v>74</v>
      </c>
      <c r="HH10" s="16" t="s">
        <v>75</v>
      </c>
      <c r="HI10" s="16" t="s">
        <v>76</v>
      </c>
      <c r="HJ10" s="16" t="s">
        <v>77</v>
      </c>
      <c r="HK10" s="16" t="s">
        <v>83</v>
      </c>
      <c r="HL10" s="16" t="s">
        <v>79</v>
      </c>
      <c r="HM10" s="16" t="s">
        <v>80</v>
      </c>
      <c r="HN10" s="16" t="s">
        <v>81</v>
      </c>
      <c r="HO10" s="74"/>
      <c r="HP10" s="16" t="s">
        <v>70</v>
      </c>
      <c r="HQ10" s="16" t="s">
        <v>71</v>
      </c>
      <c r="HR10" s="16" t="s">
        <v>72</v>
      </c>
      <c r="HS10" s="16" t="s">
        <v>73</v>
      </c>
      <c r="HT10" s="16" t="s">
        <v>74</v>
      </c>
      <c r="HU10" s="16" t="s">
        <v>75</v>
      </c>
      <c r="HV10" s="16" t="s">
        <v>76</v>
      </c>
      <c r="HW10" s="16" t="s">
        <v>77</v>
      </c>
      <c r="HX10" s="16" t="s">
        <v>83</v>
      </c>
      <c r="HY10" s="16" t="s">
        <v>79</v>
      </c>
      <c r="HZ10" s="16" t="s">
        <v>80</v>
      </c>
      <c r="IA10" s="16" t="s">
        <v>81</v>
      </c>
      <c r="IB10" s="74"/>
      <c r="IC10" s="16" t="s">
        <v>70</v>
      </c>
      <c r="ID10" s="16" t="s">
        <v>71</v>
      </c>
      <c r="IE10" s="16" t="s">
        <v>72</v>
      </c>
      <c r="IF10" s="16" t="s">
        <v>73</v>
      </c>
      <c r="IG10" s="16" t="s">
        <v>74</v>
      </c>
      <c r="IH10" s="16" t="s">
        <v>75</v>
      </c>
      <c r="II10" s="16" t="s">
        <v>76</v>
      </c>
      <c r="IJ10" s="16" t="s">
        <v>77</v>
      </c>
      <c r="IK10" s="16" t="s">
        <v>83</v>
      </c>
      <c r="IL10" s="16" t="s">
        <v>79</v>
      </c>
      <c r="IM10" s="16" t="s">
        <v>80</v>
      </c>
      <c r="IN10" s="16" t="s">
        <v>81</v>
      </c>
      <c r="IO10" s="74"/>
    </row>
    <row r="11" spans="1:249" ht="16" customHeight="1">
      <c r="A11" s="17" t="s">
        <v>101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>
        <v>55715</v>
      </c>
      <c r="IM11" s="24">
        <v>46786</v>
      </c>
      <c r="IN11" s="24"/>
      <c r="IO11" s="25">
        <f>SUM(IC11:IN11)</f>
        <v>631957</v>
      </c>
    </row>
    <row r="12" spans="1:249" ht="16" customHeight="1">
      <c r="A12" s="17" t="s">
        <v>102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>
        <v>3611</v>
      </c>
      <c r="IM12" s="24">
        <v>3637</v>
      </c>
      <c r="IN12" s="24"/>
      <c r="IO12" s="25">
        <f t="shared" ref="IO12:IO23" si="18">SUM(IC12:IN12)</f>
        <v>32747</v>
      </c>
    </row>
    <row r="13" spans="1:249" ht="16" customHeight="1">
      <c r="A13" s="17" t="s">
        <v>103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>
        <v>7144</v>
      </c>
      <c r="IM13" s="24">
        <v>6568</v>
      </c>
      <c r="IN13" s="24"/>
      <c r="IO13" s="25">
        <f t="shared" si="18"/>
        <v>32054</v>
      </c>
    </row>
    <row r="14" spans="1:249" ht="16" customHeight="1">
      <c r="A14" s="17" t="s">
        <v>104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>
        <v>90140</v>
      </c>
      <c r="IM14" s="24">
        <v>84414</v>
      </c>
      <c r="IN14" s="24"/>
      <c r="IO14" s="25">
        <f t="shared" si="18"/>
        <v>949607</v>
      </c>
    </row>
    <row r="15" spans="1:249" ht="16" customHeight="1">
      <c r="A15" s="17" t="s">
        <v>105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>
        <v>64008</v>
      </c>
      <c r="IM15" s="24">
        <v>58919</v>
      </c>
      <c r="IN15" s="24"/>
      <c r="IO15" s="25">
        <f t="shared" si="18"/>
        <v>648371</v>
      </c>
    </row>
    <row r="16" spans="1:249" ht="16" customHeight="1">
      <c r="A16" s="17" t="s">
        <v>106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>
        <v>16847</v>
      </c>
      <c r="IM16" s="24">
        <v>18631</v>
      </c>
      <c r="IN16" s="24"/>
      <c r="IO16" s="25">
        <f t="shared" si="18"/>
        <v>236507</v>
      </c>
    </row>
    <row r="17" spans="1:249" ht="16" customHeight="1">
      <c r="A17" s="17" t="s">
        <v>107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>
        <v>107621</v>
      </c>
      <c r="IM17" s="24">
        <v>97291</v>
      </c>
      <c r="IN17" s="24"/>
      <c r="IO17" s="25">
        <f t="shared" si="18"/>
        <v>1092462</v>
      </c>
    </row>
    <row r="18" spans="1:249" ht="16" customHeight="1">
      <c r="A18" s="17" t="s">
        <v>108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>
        <v>88360</v>
      </c>
      <c r="IM18" s="24">
        <v>84622</v>
      </c>
      <c r="IN18" s="24"/>
      <c r="IO18" s="25">
        <f t="shared" si="18"/>
        <v>906960</v>
      </c>
    </row>
    <row r="19" spans="1:249" ht="16" customHeight="1">
      <c r="A19" s="17" t="s">
        <v>109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>
        <v>40643</v>
      </c>
      <c r="IM19" s="24">
        <v>30664</v>
      </c>
      <c r="IN19" s="24"/>
      <c r="IO19" s="25">
        <f t="shared" si="18"/>
        <v>409930</v>
      </c>
    </row>
    <row r="20" spans="1:249" ht="16" customHeight="1">
      <c r="A20" s="17" t="s">
        <v>110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>
        <v>4834</v>
      </c>
      <c r="IM20" s="24">
        <v>4535</v>
      </c>
      <c r="IN20" s="24"/>
      <c r="IO20" s="25">
        <f t="shared" si="18"/>
        <v>46086</v>
      </c>
    </row>
    <row r="21" spans="1:249" ht="16" customHeight="1">
      <c r="A21" s="17" t="s">
        <v>111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>
        <v>81678</v>
      </c>
      <c r="IM21" s="24">
        <v>74649</v>
      </c>
      <c r="IN21" s="24"/>
      <c r="IO21" s="25">
        <f t="shared" si="18"/>
        <v>836133</v>
      </c>
    </row>
    <row r="22" spans="1:249" ht="16" customHeight="1">
      <c r="A22" s="17" t="s">
        <v>112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>
        <v>97576</v>
      </c>
      <c r="IM22" s="24">
        <v>87670</v>
      </c>
      <c r="IN22" s="24"/>
      <c r="IO22" s="25">
        <f t="shared" si="18"/>
        <v>1000992</v>
      </c>
    </row>
    <row r="23" spans="1:249" ht="16" customHeight="1">
      <c r="A23" s="19" t="s">
        <v>87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>SUM(IF11:IF22)</f>
        <v>553534</v>
      </c>
      <c r="IG23" s="20">
        <f t="shared" si="27"/>
        <v>599285</v>
      </c>
      <c r="IH23" s="20">
        <f t="shared" si="27"/>
        <v>587072</v>
      </c>
      <c r="II23" s="20">
        <f t="shared" si="27"/>
        <v>645344</v>
      </c>
      <c r="IJ23" s="20">
        <f t="shared" si="27"/>
        <v>693267</v>
      </c>
      <c r="IK23" s="20">
        <f t="shared" si="27"/>
        <v>634909</v>
      </c>
      <c r="IL23" s="20">
        <f t="shared" si="27"/>
        <v>658177</v>
      </c>
      <c r="IM23" s="20">
        <f t="shared" si="27"/>
        <v>598386</v>
      </c>
      <c r="IN23" s="20">
        <f t="shared" si="27"/>
        <v>0</v>
      </c>
      <c r="IO23" s="20">
        <f t="shared" si="18"/>
        <v>6823806</v>
      </c>
    </row>
    <row r="24" spans="1:249" ht="16" customHeight="1">
      <c r="A24" s="52"/>
      <c r="FE24" s="11"/>
      <c r="FR24" s="11"/>
      <c r="HF24" s="11"/>
      <c r="HG24" s="11"/>
    </row>
    <row r="25" spans="1:249" ht="16" customHeight="1">
      <c r="A25" s="15" t="s">
        <v>113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6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6" customHeight="1">
      <c r="A27" s="75" t="s">
        <v>45</v>
      </c>
      <c r="B27" s="22"/>
      <c r="C27" s="77">
        <v>2006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 t="s">
        <v>51</v>
      </c>
      <c r="P27" s="77">
        <v>2007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 t="s">
        <v>52</v>
      </c>
      <c r="AC27" s="77">
        <v>2008</v>
      </c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8" t="s">
        <v>53</v>
      </c>
      <c r="AP27" s="77">
        <v>2009</v>
      </c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8" t="s">
        <v>54</v>
      </c>
      <c r="BC27" s="77">
        <v>2010</v>
      </c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8" t="s">
        <v>55</v>
      </c>
      <c r="BP27" s="77">
        <v>2011</v>
      </c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8" t="s">
        <v>56</v>
      </c>
      <c r="CC27" s="77">
        <v>2012</v>
      </c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8" t="s">
        <v>57</v>
      </c>
      <c r="CP27" s="77">
        <v>2013</v>
      </c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8" t="s">
        <v>58</v>
      </c>
      <c r="DC27" s="77">
        <v>2014</v>
      </c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8" t="s">
        <v>59</v>
      </c>
      <c r="DP27" s="77">
        <v>2015</v>
      </c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8" t="s">
        <v>60</v>
      </c>
      <c r="EC27" s="77">
        <v>2016</v>
      </c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8" t="s">
        <v>61</v>
      </c>
      <c r="EP27" s="77">
        <v>2017</v>
      </c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8" t="s">
        <v>62</v>
      </c>
      <c r="FC27" s="77">
        <v>2018</v>
      </c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8" t="s">
        <v>63</v>
      </c>
      <c r="FP27" s="77">
        <v>2019</v>
      </c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8" t="s">
        <v>64</v>
      </c>
      <c r="GC27" s="77">
        <v>2020</v>
      </c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4" t="s">
        <v>65</v>
      </c>
      <c r="GP27" s="77">
        <v>2021</v>
      </c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4" t="s">
        <v>66</v>
      </c>
      <c r="HC27" s="77">
        <v>2022</v>
      </c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4" t="s">
        <v>67</v>
      </c>
      <c r="HP27" s="77">
        <v>2023</v>
      </c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4" t="s">
        <v>68</v>
      </c>
      <c r="IC27" s="77">
        <v>2024</v>
      </c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4" t="s">
        <v>69</v>
      </c>
    </row>
    <row r="28" spans="1:249" ht="16" customHeight="1">
      <c r="A28" s="76"/>
      <c r="B28" s="23"/>
      <c r="C28" s="16" t="s">
        <v>70</v>
      </c>
      <c r="D28" s="16" t="s">
        <v>71</v>
      </c>
      <c r="E28" s="16" t="s">
        <v>72</v>
      </c>
      <c r="F28" s="16" t="s">
        <v>73</v>
      </c>
      <c r="G28" s="16" t="s">
        <v>74</v>
      </c>
      <c r="H28" s="16" t="s">
        <v>75</v>
      </c>
      <c r="I28" s="16" t="s">
        <v>76</v>
      </c>
      <c r="J28" s="16" t="s">
        <v>77</v>
      </c>
      <c r="K28" s="16" t="s">
        <v>78</v>
      </c>
      <c r="L28" s="16" t="s">
        <v>79</v>
      </c>
      <c r="M28" s="16" t="s">
        <v>80</v>
      </c>
      <c r="N28" s="16" t="s">
        <v>81</v>
      </c>
      <c r="O28" s="79"/>
      <c r="P28" s="16" t="s">
        <v>70</v>
      </c>
      <c r="Q28" s="16" t="s">
        <v>71</v>
      </c>
      <c r="R28" s="16" t="s">
        <v>72</v>
      </c>
      <c r="S28" s="16" t="s">
        <v>73</v>
      </c>
      <c r="T28" s="16" t="s">
        <v>74</v>
      </c>
      <c r="U28" s="16" t="s">
        <v>75</v>
      </c>
      <c r="V28" s="16" t="s">
        <v>76</v>
      </c>
      <c r="W28" s="16" t="s">
        <v>77</v>
      </c>
      <c r="X28" s="16" t="s">
        <v>78</v>
      </c>
      <c r="Y28" s="16" t="s">
        <v>79</v>
      </c>
      <c r="Z28" s="16" t="s">
        <v>80</v>
      </c>
      <c r="AA28" s="16" t="s">
        <v>81</v>
      </c>
      <c r="AB28" s="79"/>
      <c r="AC28" s="16" t="s">
        <v>70</v>
      </c>
      <c r="AD28" s="16" t="s">
        <v>71</v>
      </c>
      <c r="AE28" s="16" t="s">
        <v>72</v>
      </c>
      <c r="AF28" s="16" t="s">
        <v>73</v>
      </c>
      <c r="AG28" s="16" t="s">
        <v>74</v>
      </c>
      <c r="AH28" s="16" t="s">
        <v>75</v>
      </c>
      <c r="AI28" s="16" t="s">
        <v>76</v>
      </c>
      <c r="AJ28" s="16" t="s">
        <v>77</v>
      </c>
      <c r="AK28" s="16" t="s">
        <v>78</v>
      </c>
      <c r="AL28" s="16" t="s">
        <v>79</v>
      </c>
      <c r="AM28" s="16" t="s">
        <v>80</v>
      </c>
      <c r="AN28" s="16" t="s">
        <v>81</v>
      </c>
      <c r="AO28" s="79"/>
      <c r="AP28" s="16" t="s">
        <v>70</v>
      </c>
      <c r="AQ28" s="16" t="s">
        <v>71</v>
      </c>
      <c r="AR28" s="16" t="s">
        <v>72</v>
      </c>
      <c r="AS28" s="16" t="s">
        <v>73</v>
      </c>
      <c r="AT28" s="16" t="s">
        <v>74</v>
      </c>
      <c r="AU28" s="16" t="s">
        <v>75</v>
      </c>
      <c r="AV28" s="16" t="s">
        <v>76</v>
      </c>
      <c r="AW28" s="16" t="s">
        <v>77</v>
      </c>
      <c r="AX28" s="16" t="s">
        <v>78</v>
      </c>
      <c r="AY28" s="16" t="s">
        <v>79</v>
      </c>
      <c r="AZ28" s="16" t="s">
        <v>80</v>
      </c>
      <c r="BA28" s="16" t="s">
        <v>81</v>
      </c>
      <c r="BB28" s="79"/>
      <c r="BC28" s="16" t="s">
        <v>70</v>
      </c>
      <c r="BD28" s="16" t="s">
        <v>71</v>
      </c>
      <c r="BE28" s="16" t="s">
        <v>72</v>
      </c>
      <c r="BF28" s="16" t="s">
        <v>73</v>
      </c>
      <c r="BG28" s="16" t="s">
        <v>74</v>
      </c>
      <c r="BH28" s="16" t="s">
        <v>75</v>
      </c>
      <c r="BI28" s="16" t="s">
        <v>76</v>
      </c>
      <c r="BJ28" s="16" t="s">
        <v>77</v>
      </c>
      <c r="BK28" s="16" t="s">
        <v>78</v>
      </c>
      <c r="BL28" s="16" t="s">
        <v>79</v>
      </c>
      <c r="BM28" s="16" t="s">
        <v>80</v>
      </c>
      <c r="BN28" s="16" t="s">
        <v>81</v>
      </c>
      <c r="BO28" s="79"/>
      <c r="BP28" s="16" t="s">
        <v>70</v>
      </c>
      <c r="BQ28" s="16" t="s">
        <v>71</v>
      </c>
      <c r="BR28" s="16" t="s">
        <v>72</v>
      </c>
      <c r="BS28" s="16" t="s">
        <v>73</v>
      </c>
      <c r="BT28" s="16" t="s">
        <v>74</v>
      </c>
      <c r="BU28" s="16" t="s">
        <v>75</v>
      </c>
      <c r="BV28" s="16" t="s">
        <v>76</v>
      </c>
      <c r="BW28" s="16" t="s">
        <v>77</v>
      </c>
      <c r="BX28" s="16" t="s">
        <v>78</v>
      </c>
      <c r="BY28" s="16" t="s">
        <v>79</v>
      </c>
      <c r="BZ28" s="16" t="s">
        <v>80</v>
      </c>
      <c r="CA28" s="16" t="s">
        <v>81</v>
      </c>
      <c r="CB28" s="79"/>
      <c r="CC28" s="16" t="s">
        <v>70</v>
      </c>
      <c r="CD28" s="16" t="s">
        <v>71</v>
      </c>
      <c r="CE28" s="16" t="s">
        <v>72</v>
      </c>
      <c r="CF28" s="16" t="s">
        <v>73</v>
      </c>
      <c r="CG28" s="16" t="s">
        <v>74</v>
      </c>
      <c r="CH28" s="16" t="s">
        <v>75</v>
      </c>
      <c r="CI28" s="16" t="s">
        <v>76</v>
      </c>
      <c r="CJ28" s="16" t="s">
        <v>77</v>
      </c>
      <c r="CK28" s="16" t="s">
        <v>78</v>
      </c>
      <c r="CL28" s="16" t="s">
        <v>79</v>
      </c>
      <c r="CM28" s="16" t="s">
        <v>80</v>
      </c>
      <c r="CN28" s="16" t="s">
        <v>81</v>
      </c>
      <c r="CO28" s="79"/>
      <c r="CP28" s="16" t="s">
        <v>70</v>
      </c>
      <c r="CQ28" s="16" t="s">
        <v>71</v>
      </c>
      <c r="CR28" s="16" t="s">
        <v>72</v>
      </c>
      <c r="CS28" s="16" t="s">
        <v>73</v>
      </c>
      <c r="CT28" s="16" t="s">
        <v>74</v>
      </c>
      <c r="CU28" s="16" t="s">
        <v>75</v>
      </c>
      <c r="CV28" s="16" t="s">
        <v>76</v>
      </c>
      <c r="CW28" s="16" t="s">
        <v>77</v>
      </c>
      <c r="CX28" s="16" t="s">
        <v>78</v>
      </c>
      <c r="CY28" s="16" t="s">
        <v>79</v>
      </c>
      <c r="CZ28" s="16" t="s">
        <v>80</v>
      </c>
      <c r="DA28" s="16" t="s">
        <v>81</v>
      </c>
      <c r="DB28" s="79"/>
      <c r="DC28" s="16" t="s">
        <v>70</v>
      </c>
      <c r="DD28" s="16" t="s">
        <v>71</v>
      </c>
      <c r="DE28" s="16" t="s">
        <v>72</v>
      </c>
      <c r="DF28" s="16" t="s">
        <v>73</v>
      </c>
      <c r="DG28" s="16" t="s">
        <v>74</v>
      </c>
      <c r="DH28" s="16" t="s">
        <v>75</v>
      </c>
      <c r="DI28" s="16" t="s">
        <v>76</v>
      </c>
      <c r="DJ28" s="16" t="s">
        <v>77</v>
      </c>
      <c r="DK28" s="16" t="s">
        <v>78</v>
      </c>
      <c r="DL28" s="16" t="s">
        <v>79</v>
      </c>
      <c r="DM28" s="16" t="s">
        <v>80</v>
      </c>
      <c r="DN28" s="16" t="s">
        <v>81</v>
      </c>
      <c r="DO28" s="79"/>
      <c r="DP28" s="16" t="s">
        <v>70</v>
      </c>
      <c r="DQ28" s="16" t="s">
        <v>71</v>
      </c>
      <c r="DR28" s="16" t="s">
        <v>72</v>
      </c>
      <c r="DS28" s="16" t="s">
        <v>73</v>
      </c>
      <c r="DT28" s="16" t="s">
        <v>74</v>
      </c>
      <c r="DU28" s="16" t="s">
        <v>75</v>
      </c>
      <c r="DV28" s="16" t="s">
        <v>76</v>
      </c>
      <c r="DW28" s="16" t="s">
        <v>77</v>
      </c>
      <c r="DX28" s="16" t="s">
        <v>78</v>
      </c>
      <c r="DY28" s="16" t="s">
        <v>79</v>
      </c>
      <c r="DZ28" s="16" t="s">
        <v>80</v>
      </c>
      <c r="EA28" s="16" t="s">
        <v>81</v>
      </c>
      <c r="EB28" s="79"/>
      <c r="EC28" s="16" t="s">
        <v>70</v>
      </c>
      <c r="ED28" s="16" t="s">
        <v>71</v>
      </c>
      <c r="EE28" s="16" t="s">
        <v>72</v>
      </c>
      <c r="EF28" s="16" t="s">
        <v>73</v>
      </c>
      <c r="EG28" s="16" t="s">
        <v>74</v>
      </c>
      <c r="EH28" s="16" t="s">
        <v>75</v>
      </c>
      <c r="EI28" s="16" t="s">
        <v>76</v>
      </c>
      <c r="EJ28" s="16" t="s">
        <v>77</v>
      </c>
      <c r="EK28" s="16" t="s">
        <v>78</v>
      </c>
      <c r="EL28" s="16" t="s">
        <v>79</v>
      </c>
      <c r="EM28" s="16" t="s">
        <v>80</v>
      </c>
      <c r="EN28" s="16" t="s">
        <v>81</v>
      </c>
      <c r="EO28" s="79"/>
      <c r="EP28" s="16" t="s">
        <v>70</v>
      </c>
      <c r="EQ28" s="16" t="s">
        <v>71</v>
      </c>
      <c r="ER28" s="16" t="s">
        <v>72</v>
      </c>
      <c r="ES28" s="16" t="s">
        <v>73</v>
      </c>
      <c r="ET28" s="16" t="s">
        <v>74</v>
      </c>
      <c r="EU28" s="16" t="s">
        <v>75</v>
      </c>
      <c r="EV28" s="16" t="s">
        <v>76</v>
      </c>
      <c r="EW28" s="16" t="s">
        <v>77</v>
      </c>
      <c r="EX28" s="16" t="s">
        <v>78</v>
      </c>
      <c r="EY28" s="16" t="s">
        <v>79</v>
      </c>
      <c r="EZ28" s="16" t="s">
        <v>80</v>
      </c>
      <c r="FA28" s="16" t="s">
        <v>81</v>
      </c>
      <c r="FB28" s="79"/>
      <c r="FC28" s="16" t="s">
        <v>70</v>
      </c>
      <c r="FD28" s="16" t="s">
        <v>71</v>
      </c>
      <c r="FE28" s="16" t="s">
        <v>72</v>
      </c>
      <c r="FF28" s="16" t="s">
        <v>73</v>
      </c>
      <c r="FG28" s="16" t="s">
        <v>74</v>
      </c>
      <c r="FH28" s="16" t="s">
        <v>75</v>
      </c>
      <c r="FI28" s="16" t="s">
        <v>76</v>
      </c>
      <c r="FJ28" s="16" t="s">
        <v>77</v>
      </c>
      <c r="FK28" s="16" t="s">
        <v>78</v>
      </c>
      <c r="FL28" s="16" t="s">
        <v>79</v>
      </c>
      <c r="FM28" s="16" t="s">
        <v>80</v>
      </c>
      <c r="FN28" s="16" t="s">
        <v>81</v>
      </c>
      <c r="FO28" s="79"/>
      <c r="FP28" s="16" t="s">
        <v>70</v>
      </c>
      <c r="FQ28" s="16" t="s">
        <v>71</v>
      </c>
      <c r="FR28" s="16" t="s">
        <v>72</v>
      </c>
      <c r="FS28" s="16" t="s">
        <v>73</v>
      </c>
      <c r="FT28" s="16" t="s">
        <v>74</v>
      </c>
      <c r="FU28" s="16" t="s">
        <v>75</v>
      </c>
      <c r="FV28" s="16" t="s">
        <v>76</v>
      </c>
      <c r="FW28" s="16" t="s">
        <v>77</v>
      </c>
      <c r="FX28" s="16" t="s">
        <v>78</v>
      </c>
      <c r="FY28" s="16" t="s">
        <v>79</v>
      </c>
      <c r="FZ28" s="16" t="s">
        <v>80</v>
      </c>
      <c r="GA28" s="16" t="s">
        <v>81</v>
      </c>
      <c r="GB28" s="79"/>
      <c r="GC28" s="16" t="s">
        <v>70</v>
      </c>
      <c r="GD28" s="16" t="s">
        <v>71</v>
      </c>
      <c r="GE28" s="16" t="s">
        <v>72</v>
      </c>
      <c r="GF28" s="16" t="s">
        <v>73</v>
      </c>
      <c r="GG28" s="16" t="s">
        <v>74</v>
      </c>
      <c r="GH28" s="16" t="s">
        <v>75</v>
      </c>
      <c r="GI28" s="16" t="s">
        <v>76</v>
      </c>
      <c r="GJ28" s="16" t="s">
        <v>77</v>
      </c>
      <c r="GK28" s="16" t="s">
        <v>78</v>
      </c>
      <c r="GL28" s="16" t="s">
        <v>79</v>
      </c>
      <c r="GM28" s="16" t="s">
        <v>80</v>
      </c>
      <c r="GN28" s="16" t="s">
        <v>81</v>
      </c>
      <c r="GO28" s="74"/>
      <c r="GP28" s="16" t="s">
        <v>70</v>
      </c>
      <c r="GQ28" s="16" t="s">
        <v>71</v>
      </c>
      <c r="GR28" s="16" t="s">
        <v>72</v>
      </c>
      <c r="GS28" s="16" t="s">
        <v>73</v>
      </c>
      <c r="GT28" s="16" t="s">
        <v>74</v>
      </c>
      <c r="GU28" s="16" t="s">
        <v>75</v>
      </c>
      <c r="GV28" s="16" t="s">
        <v>76</v>
      </c>
      <c r="GW28" s="16" t="s">
        <v>77</v>
      </c>
      <c r="GX28" s="16" t="s">
        <v>83</v>
      </c>
      <c r="GY28" s="16" t="s">
        <v>79</v>
      </c>
      <c r="GZ28" s="16" t="s">
        <v>80</v>
      </c>
      <c r="HA28" s="16" t="s">
        <v>81</v>
      </c>
      <c r="HB28" s="74"/>
      <c r="HC28" s="16" t="s">
        <v>70</v>
      </c>
      <c r="HD28" s="16" t="s">
        <v>71</v>
      </c>
      <c r="HE28" s="16" t="s">
        <v>72</v>
      </c>
      <c r="HF28" s="16" t="s">
        <v>73</v>
      </c>
      <c r="HG28" s="16" t="s">
        <v>74</v>
      </c>
      <c r="HH28" s="16" t="s">
        <v>75</v>
      </c>
      <c r="HI28" s="16" t="s">
        <v>76</v>
      </c>
      <c r="HJ28" s="16" t="s">
        <v>77</v>
      </c>
      <c r="HK28" s="16" t="s">
        <v>83</v>
      </c>
      <c r="HL28" s="16" t="s">
        <v>79</v>
      </c>
      <c r="HM28" s="16" t="s">
        <v>80</v>
      </c>
      <c r="HN28" s="16" t="s">
        <v>81</v>
      </c>
      <c r="HO28" s="74"/>
      <c r="HP28" s="16" t="s">
        <v>70</v>
      </c>
      <c r="HQ28" s="16" t="s">
        <v>71</v>
      </c>
      <c r="HR28" s="16" t="s">
        <v>72</v>
      </c>
      <c r="HS28" s="16" t="s">
        <v>73</v>
      </c>
      <c r="HT28" s="16" t="s">
        <v>74</v>
      </c>
      <c r="HU28" s="16" t="s">
        <v>75</v>
      </c>
      <c r="HV28" s="16" t="s">
        <v>76</v>
      </c>
      <c r="HW28" s="16" t="s">
        <v>77</v>
      </c>
      <c r="HX28" s="16" t="s">
        <v>83</v>
      </c>
      <c r="HY28" s="16" t="s">
        <v>79</v>
      </c>
      <c r="HZ28" s="16" t="s">
        <v>80</v>
      </c>
      <c r="IA28" s="16" t="s">
        <v>81</v>
      </c>
      <c r="IB28" s="74"/>
      <c r="IC28" s="16" t="s">
        <v>70</v>
      </c>
      <c r="ID28" s="16" t="s">
        <v>71</v>
      </c>
      <c r="IE28" s="16" t="s">
        <v>72</v>
      </c>
      <c r="IF28" s="16" t="s">
        <v>73</v>
      </c>
      <c r="IG28" s="16" t="s">
        <v>74</v>
      </c>
      <c r="IH28" s="16" t="s">
        <v>75</v>
      </c>
      <c r="II28" s="16" t="s">
        <v>76</v>
      </c>
      <c r="IJ28" s="16" t="s">
        <v>77</v>
      </c>
      <c r="IK28" s="16" t="s">
        <v>83</v>
      </c>
      <c r="IL28" s="16" t="s">
        <v>79</v>
      </c>
      <c r="IM28" s="16" t="s">
        <v>80</v>
      </c>
      <c r="IN28" s="16" t="s">
        <v>81</v>
      </c>
      <c r="IO28" s="74"/>
    </row>
    <row r="29" spans="1:249" ht="16" customHeight="1">
      <c r="A29" s="17" t="s">
        <v>101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/>
      <c r="IO29" s="25">
        <f>SUM(IC29:IN29)</f>
        <v>0</v>
      </c>
    </row>
    <row r="30" spans="1:249" ht="16" customHeight="1">
      <c r="A30" s="17" t="s">
        <v>102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/>
      <c r="IO30" s="25">
        <f t="shared" ref="IO30:IO41" si="46">SUM(IC30:IN30)</f>
        <v>0</v>
      </c>
    </row>
    <row r="31" spans="1:249" ht="16" customHeight="1">
      <c r="A31" s="17" t="s">
        <v>103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/>
      <c r="IO31" s="25">
        <f t="shared" si="46"/>
        <v>0</v>
      </c>
    </row>
    <row r="32" spans="1:249" ht="16" customHeight="1">
      <c r="A32" s="17" t="s">
        <v>104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>
        <v>117</v>
      </c>
      <c r="IM32" s="24">
        <v>60</v>
      </c>
      <c r="IN32" s="24"/>
      <c r="IO32" s="25">
        <f t="shared" si="46"/>
        <v>580</v>
      </c>
    </row>
    <row r="33" spans="1:249" ht="16" customHeight="1">
      <c r="A33" s="17" t="s">
        <v>105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>
        <v>0</v>
      </c>
      <c r="IM33" s="24">
        <v>0</v>
      </c>
      <c r="IN33" s="24"/>
      <c r="IO33" s="25">
        <f t="shared" si="46"/>
        <v>22</v>
      </c>
    </row>
    <row r="34" spans="1:249" ht="16" customHeight="1">
      <c r="A34" s="17" t="s">
        <v>106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>
        <v>4</v>
      </c>
      <c r="IM34" s="24">
        <v>1</v>
      </c>
      <c r="IN34" s="24"/>
      <c r="IO34" s="25">
        <f t="shared" si="46"/>
        <v>33</v>
      </c>
    </row>
    <row r="35" spans="1:249" ht="16" customHeight="1">
      <c r="A35" s="17" t="s">
        <v>107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/>
      <c r="IO35" s="25">
        <f t="shared" si="46"/>
        <v>8</v>
      </c>
    </row>
    <row r="36" spans="1:249" ht="16" customHeight="1">
      <c r="A36" s="17" t="s">
        <v>108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>
        <v>2851</v>
      </c>
      <c r="IM36" s="24">
        <v>2709</v>
      </c>
      <c r="IN36" s="24"/>
      <c r="IO36" s="25">
        <f t="shared" si="46"/>
        <v>42753</v>
      </c>
    </row>
    <row r="37" spans="1:249" ht="16" customHeight="1">
      <c r="A37" s="17" t="s">
        <v>109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>
        <v>10</v>
      </c>
      <c r="IM37" s="24">
        <v>16</v>
      </c>
      <c r="IN37" s="24"/>
      <c r="IO37" s="25">
        <f t="shared" si="46"/>
        <v>167</v>
      </c>
    </row>
    <row r="38" spans="1:249" ht="16" customHeight="1">
      <c r="A38" s="17" t="s">
        <v>110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>
        <v>134</v>
      </c>
      <c r="IM38" s="24">
        <v>129</v>
      </c>
      <c r="IN38" s="24"/>
      <c r="IO38" s="25">
        <f t="shared" si="46"/>
        <v>1432</v>
      </c>
    </row>
    <row r="39" spans="1:249" ht="16" customHeight="1">
      <c r="A39" s="17" t="s">
        <v>111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>
        <v>1723</v>
      </c>
      <c r="IM39" s="24">
        <v>1799</v>
      </c>
      <c r="IN39" s="24"/>
      <c r="IO39" s="25">
        <f t="shared" si="46"/>
        <v>20462</v>
      </c>
    </row>
    <row r="40" spans="1:249" ht="16" customHeight="1">
      <c r="A40" s="17" t="s">
        <v>112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>
        <v>0</v>
      </c>
      <c r="IM40" s="24">
        <v>34</v>
      </c>
      <c r="IN40" s="24"/>
      <c r="IO40" s="25">
        <f t="shared" si="46"/>
        <v>135</v>
      </c>
    </row>
    <row r="41" spans="1:249" ht="16" customHeight="1">
      <c r="A41" s="19" t="s">
        <v>87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6552</v>
      </c>
      <c r="IF41" s="20">
        <f>SUM(IF29:IF40)</f>
        <v>6287</v>
      </c>
      <c r="IG41" s="20">
        <f t="shared" si="64"/>
        <v>5878</v>
      </c>
      <c r="IH41" s="20">
        <f t="shared" si="64"/>
        <v>7106</v>
      </c>
      <c r="II41" s="20">
        <f t="shared" si="64"/>
        <v>6203</v>
      </c>
      <c r="IJ41" s="20">
        <f t="shared" si="64"/>
        <v>6109</v>
      </c>
      <c r="IK41" s="20">
        <f t="shared" si="64"/>
        <v>4971</v>
      </c>
      <c r="IL41" s="20">
        <f t="shared" si="64"/>
        <v>4839</v>
      </c>
      <c r="IM41" s="20">
        <f t="shared" si="64"/>
        <v>4748</v>
      </c>
      <c r="IN41" s="20">
        <f t="shared" si="64"/>
        <v>0</v>
      </c>
      <c r="IO41" s="20">
        <f t="shared" si="46"/>
        <v>65592</v>
      </c>
    </row>
    <row r="42" spans="1:249" ht="16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6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6" customHeight="1">
      <c r="A44" s="15" t="s">
        <v>114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6" customHeight="1">
      <c r="A46" s="15" t="s">
        <v>115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6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6" customHeight="1">
      <c r="A48" s="75" t="s">
        <v>45</v>
      </c>
      <c r="B48" s="22"/>
      <c r="C48" s="77">
        <v>2006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 t="s">
        <v>51</v>
      </c>
      <c r="P48" s="77">
        <v>2007</v>
      </c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 t="s">
        <v>52</v>
      </c>
      <c r="AC48" s="77">
        <v>2008</v>
      </c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8" t="s">
        <v>53</v>
      </c>
      <c r="AP48" s="77">
        <v>2009</v>
      </c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8" t="s">
        <v>54</v>
      </c>
      <c r="BC48" s="77">
        <v>2010</v>
      </c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8" t="s">
        <v>55</v>
      </c>
      <c r="BP48" s="77">
        <v>2011</v>
      </c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8" t="s">
        <v>56</v>
      </c>
      <c r="CC48" s="77">
        <v>2012</v>
      </c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8" t="s">
        <v>57</v>
      </c>
      <c r="CP48" s="77">
        <v>2013</v>
      </c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8" t="s">
        <v>58</v>
      </c>
      <c r="DC48" s="77">
        <v>2014</v>
      </c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8" t="s">
        <v>59</v>
      </c>
      <c r="DP48" s="77">
        <v>2015</v>
      </c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8" t="s">
        <v>60</v>
      </c>
      <c r="EC48" s="77">
        <v>2016</v>
      </c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8" t="s">
        <v>61</v>
      </c>
      <c r="EP48" s="77">
        <v>2017</v>
      </c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8" t="s">
        <v>62</v>
      </c>
      <c r="FC48" s="77">
        <v>2018</v>
      </c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8" t="s">
        <v>63</v>
      </c>
      <c r="FP48" s="77">
        <v>2019</v>
      </c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8" t="s">
        <v>64</v>
      </c>
      <c r="GC48" s="77">
        <v>2020</v>
      </c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4" t="s">
        <v>65</v>
      </c>
      <c r="GP48" s="77">
        <v>2021</v>
      </c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4" t="s">
        <v>66</v>
      </c>
      <c r="HC48" s="77">
        <v>2022</v>
      </c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4" t="s">
        <v>67</v>
      </c>
      <c r="HP48" s="77">
        <v>2023</v>
      </c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4" t="s">
        <v>68</v>
      </c>
      <c r="IC48" s="77">
        <v>2024</v>
      </c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4" t="s">
        <v>69</v>
      </c>
    </row>
    <row r="49" spans="1:249" ht="16" customHeight="1">
      <c r="A49" s="76"/>
      <c r="B49" s="23"/>
      <c r="C49" s="16" t="s">
        <v>70</v>
      </c>
      <c r="D49" s="16" t="s">
        <v>71</v>
      </c>
      <c r="E49" s="16" t="s">
        <v>72</v>
      </c>
      <c r="F49" s="16" t="s">
        <v>73</v>
      </c>
      <c r="G49" s="16" t="s">
        <v>74</v>
      </c>
      <c r="H49" s="16" t="s">
        <v>75</v>
      </c>
      <c r="I49" s="16" t="s">
        <v>76</v>
      </c>
      <c r="J49" s="16" t="s">
        <v>77</v>
      </c>
      <c r="K49" s="16" t="s">
        <v>78</v>
      </c>
      <c r="L49" s="16" t="s">
        <v>79</v>
      </c>
      <c r="M49" s="16" t="s">
        <v>80</v>
      </c>
      <c r="N49" s="16" t="s">
        <v>81</v>
      </c>
      <c r="O49" s="79"/>
      <c r="P49" s="16" t="s">
        <v>70</v>
      </c>
      <c r="Q49" s="16" t="s">
        <v>71</v>
      </c>
      <c r="R49" s="16" t="s">
        <v>72</v>
      </c>
      <c r="S49" s="16" t="s">
        <v>73</v>
      </c>
      <c r="T49" s="16" t="s">
        <v>74</v>
      </c>
      <c r="U49" s="16" t="s">
        <v>75</v>
      </c>
      <c r="V49" s="16" t="s">
        <v>76</v>
      </c>
      <c r="W49" s="16" t="s">
        <v>77</v>
      </c>
      <c r="X49" s="16" t="s">
        <v>78</v>
      </c>
      <c r="Y49" s="16" t="s">
        <v>79</v>
      </c>
      <c r="Z49" s="16" t="s">
        <v>80</v>
      </c>
      <c r="AA49" s="16" t="s">
        <v>81</v>
      </c>
      <c r="AB49" s="79"/>
      <c r="AC49" s="16" t="s">
        <v>70</v>
      </c>
      <c r="AD49" s="16" t="s">
        <v>71</v>
      </c>
      <c r="AE49" s="16" t="s">
        <v>72</v>
      </c>
      <c r="AF49" s="16" t="s">
        <v>73</v>
      </c>
      <c r="AG49" s="16" t="s">
        <v>74</v>
      </c>
      <c r="AH49" s="16" t="s">
        <v>75</v>
      </c>
      <c r="AI49" s="16" t="s">
        <v>76</v>
      </c>
      <c r="AJ49" s="16" t="s">
        <v>77</v>
      </c>
      <c r="AK49" s="16" t="s">
        <v>78</v>
      </c>
      <c r="AL49" s="16" t="s">
        <v>79</v>
      </c>
      <c r="AM49" s="16" t="s">
        <v>80</v>
      </c>
      <c r="AN49" s="16" t="s">
        <v>81</v>
      </c>
      <c r="AO49" s="79"/>
      <c r="AP49" s="16" t="s">
        <v>70</v>
      </c>
      <c r="AQ49" s="16" t="s">
        <v>71</v>
      </c>
      <c r="AR49" s="16" t="s">
        <v>72</v>
      </c>
      <c r="AS49" s="16" t="s">
        <v>73</v>
      </c>
      <c r="AT49" s="16" t="s">
        <v>74</v>
      </c>
      <c r="AU49" s="16" t="s">
        <v>75</v>
      </c>
      <c r="AV49" s="16" t="s">
        <v>76</v>
      </c>
      <c r="AW49" s="16" t="s">
        <v>77</v>
      </c>
      <c r="AX49" s="16" t="s">
        <v>78</v>
      </c>
      <c r="AY49" s="16" t="s">
        <v>79</v>
      </c>
      <c r="AZ49" s="16" t="s">
        <v>80</v>
      </c>
      <c r="BA49" s="16" t="s">
        <v>81</v>
      </c>
      <c r="BB49" s="79"/>
      <c r="BC49" s="16" t="s">
        <v>70</v>
      </c>
      <c r="BD49" s="16" t="s">
        <v>71</v>
      </c>
      <c r="BE49" s="16" t="s">
        <v>72</v>
      </c>
      <c r="BF49" s="16" t="s">
        <v>73</v>
      </c>
      <c r="BG49" s="16" t="s">
        <v>74</v>
      </c>
      <c r="BH49" s="16" t="s">
        <v>75</v>
      </c>
      <c r="BI49" s="16" t="s">
        <v>76</v>
      </c>
      <c r="BJ49" s="16" t="s">
        <v>77</v>
      </c>
      <c r="BK49" s="16" t="s">
        <v>78</v>
      </c>
      <c r="BL49" s="16" t="s">
        <v>79</v>
      </c>
      <c r="BM49" s="16" t="s">
        <v>80</v>
      </c>
      <c r="BN49" s="16" t="s">
        <v>81</v>
      </c>
      <c r="BO49" s="79"/>
      <c r="BP49" s="16" t="s">
        <v>70</v>
      </c>
      <c r="BQ49" s="16" t="s">
        <v>71</v>
      </c>
      <c r="BR49" s="16" t="s">
        <v>72</v>
      </c>
      <c r="BS49" s="16" t="s">
        <v>73</v>
      </c>
      <c r="BT49" s="16" t="s">
        <v>74</v>
      </c>
      <c r="BU49" s="16" t="s">
        <v>75</v>
      </c>
      <c r="BV49" s="16" t="s">
        <v>76</v>
      </c>
      <c r="BW49" s="16" t="s">
        <v>77</v>
      </c>
      <c r="BX49" s="16" t="s">
        <v>78</v>
      </c>
      <c r="BY49" s="16" t="s">
        <v>79</v>
      </c>
      <c r="BZ49" s="16" t="s">
        <v>80</v>
      </c>
      <c r="CA49" s="16" t="s">
        <v>81</v>
      </c>
      <c r="CB49" s="79"/>
      <c r="CC49" s="16" t="s">
        <v>70</v>
      </c>
      <c r="CD49" s="16" t="s">
        <v>71</v>
      </c>
      <c r="CE49" s="16" t="s">
        <v>72</v>
      </c>
      <c r="CF49" s="16" t="s">
        <v>73</v>
      </c>
      <c r="CG49" s="16" t="s">
        <v>74</v>
      </c>
      <c r="CH49" s="16" t="s">
        <v>75</v>
      </c>
      <c r="CI49" s="16" t="s">
        <v>76</v>
      </c>
      <c r="CJ49" s="16" t="s">
        <v>77</v>
      </c>
      <c r="CK49" s="16" t="s">
        <v>78</v>
      </c>
      <c r="CL49" s="16" t="s">
        <v>79</v>
      </c>
      <c r="CM49" s="16" t="s">
        <v>80</v>
      </c>
      <c r="CN49" s="16" t="s">
        <v>81</v>
      </c>
      <c r="CO49" s="79"/>
      <c r="CP49" s="16" t="s">
        <v>70</v>
      </c>
      <c r="CQ49" s="16" t="s">
        <v>71</v>
      </c>
      <c r="CR49" s="16" t="s">
        <v>72</v>
      </c>
      <c r="CS49" s="16" t="s">
        <v>73</v>
      </c>
      <c r="CT49" s="16" t="s">
        <v>74</v>
      </c>
      <c r="CU49" s="16" t="s">
        <v>75</v>
      </c>
      <c r="CV49" s="16" t="s">
        <v>76</v>
      </c>
      <c r="CW49" s="16" t="s">
        <v>77</v>
      </c>
      <c r="CX49" s="16" t="s">
        <v>78</v>
      </c>
      <c r="CY49" s="16" t="s">
        <v>79</v>
      </c>
      <c r="CZ49" s="16" t="s">
        <v>80</v>
      </c>
      <c r="DA49" s="16" t="s">
        <v>81</v>
      </c>
      <c r="DB49" s="79"/>
      <c r="DC49" s="16" t="s">
        <v>70</v>
      </c>
      <c r="DD49" s="16" t="s">
        <v>71</v>
      </c>
      <c r="DE49" s="16" t="s">
        <v>72</v>
      </c>
      <c r="DF49" s="16" t="s">
        <v>73</v>
      </c>
      <c r="DG49" s="16" t="s">
        <v>74</v>
      </c>
      <c r="DH49" s="16" t="s">
        <v>75</v>
      </c>
      <c r="DI49" s="16" t="s">
        <v>76</v>
      </c>
      <c r="DJ49" s="16" t="s">
        <v>77</v>
      </c>
      <c r="DK49" s="16" t="s">
        <v>78</v>
      </c>
      <c r="DL49" s="16" t="s">
        <v>79</v>
      </c>
      <c r="DM49" s="16" t="s">
        <v>80</v>
      </c>
      <c r="DN49" s="16" t="s">
        <v>81</v>
      </c>
      <c r="DO49" s="79"/>
      <c r="DP49" s="16" t="s">
        <v>70</v>
      </c>
      <c r="DQ49" s="16" t="s">
        <v>71</v>
      </c>
      <c r="DR49" s="16" t="s">
        <v>72</v>
      </c>
      <c r="DS49" s="16" t="s">
        <v>73</v>
      </c>
      <c r="DT49" s="16" t="s">
        <v>74</v>
      </c>
      <c r="DU49" s="16" t="s">
        <v>75</v>
      </c>
      <c r="DV49" s="16" t="s">
        <v>76</v>
      </c>
      <c r="DW49" s="16" t="s">
        <v>77</v>
      </c>
      <c r="DX49" s="16" t="s">
        <v>78</v>
      </c>
      <c r="DY49" s="16" t="s">
        <v>79</v>
      </c>
      <c r="DZ49" s="16" t="s">
        <v>80</v>
      </c>
      <c r="EA49" s="16" t="s">
        <v>81</v>
      </c>
      <c r="EB49" s="79"/>
      <c r="EC49" s="16" t="s">
        <v>70</v>
      </c>
      <c r="ED49" s="16" t="s">
        <v>71</v>
      </c>
      <c r="EE49" s="16" t="s">
        <v>72</v>
      </c>
      <c r="EF49" s="16" t="s">
        <v>73</v>
      </c>
      <c r="EG49" s="16" t="s">
        <v>74</v>
      </c>
      <c r="EH49" s="16" t="s">
        <v>75</v>
      </c>
      <c r="EI49" s="16" t="s">
        <v>76</v>
      </c>
      <c r="EJ49" s="16" t="s">
        <v>77</v>
      </c>
      <c r="EK49" s="16" t="s">
        <v>78</v>
      </c>
      <c r="EL49" s="16" t="s">
        <v>79</v>
      </c>
      <c r="EM49" s="16" t="s">
        <v>80</v>
      </c>
      <c r="EN49" s="16" t="s">
        <v>81</v>
      </c>
      <c r="EO49" s="79"/>
      <c r="EP49" s="16" t="s">
        <v>70</v>
      </c>
      <c r="EQ49" s="16" t="s">
        <v>71</v>
      </c>
      <c r="ER49" s="16" t="s">
        <v>72</v>
      </c>
      <c r="ES49" s="16" t="s">
        <v>73</v>
      </c>
      <c r="ET49" s="16" t="s">
        <v>74</v>
      </c>
      <c r="EU49" s="16" t="s">
        <v>75</v>
      </c>
      <c r="EV49" s="16" t="s">
        <v>76</v>
      </c>
      <c r="EW49" s="16" t="s">
        <v>77</v>
      </c>
      <c r="EX49" s="16" t="s">
        <v>78</v>
      </c>
      <c r="EY49" s="16" t="s">
        <v>79</v>
      </c>
      <c r="EZ49" s="16" t="s">
        <v>80</v>
      </c>
      <c r="FA49" s="16" t="s">
        <v>81</v>
      </c>
      <c r="FB49" s="79"/>
      <c r="FC49" s="16" t="s">
        <v>70</v>
      </c>
      <c r="FD49" s="16" t="s">
        <v>71</v>
      </c>
      <c r="FE49" s="16" t="s">
        <v>72</v>
      </c>
      <c r="FF49" s="16" t="s">
        <v>73</v>
      </c>
      <c r="FG49" s="16" t="s">
        <v>74</v>
      </c>
      <c r="FH49" s="16" t="s">
        <v>75</v>
      </c>
      <c r="FI49" s="16" t="s">
        <v>76</v>
      </c>
      <c r="FJ49" s="16" t="s">
        <v>77</v>
      </c>
      <c r="FK49" s="16" t="s">
        <v>78</v>
      </c>
      <c r="FL49" s="16" t="s">
        <v>79</v>
      </c>
      <c r="FM49" s="16" t="s">
        <v>80</v>
      </c>
      <c r="FN49" s="16" t="s">
        <v>81</v>
      </c>
      <c r="FO49" s="79"/>
      <c r="FP49" s="16" t="s">
        <v>70</v>
      </c>
      <c r="FQ49" s="16" t="s">
        <v>71</v>
      </c>
      <c r="FR49" s="16" t="s">
        <v>72</v>
      </c>
      <c r="FS49" s="16" t="s">
        <v>73</v>
      </c>
      <c r="FT49" s="16" t="s">
        <v>74</v>
      </c>
      <c r="FU49" s="16" t="s">
        <v>75</v>
      </c>
      <c r="FV49" s="16" t="s">
        <v>76</v>
      </c>
      <c r="FW49" s="16" t="s">
        <v>77</v>
      </c>
      <c r="FX49" s="16" t="s">
        <v>78</v>
      </c>
      <c r="FY49" s="16" t="s">
        <v>79</v>
      </c>
      <c r="FZ49" s="16" t="s">
        <v>80</v>
      </c>
      <c r="GA49" s="16" t="s">
        <v>81</v>
      </c>
      <c r="GB49" s="79"/>
      <c r="GC49" s="16" t="s">
        <v>70</v>
      </c>
      <c r="GD49" s="16" t="s">
        <v>71</v>
      </c>
      <c r="GE49" s="16" t="s">
        <v>72</v>
      </c>
      <c r="GF49" s="16" t="s">
        <v>73</v>
      </c>
      <c r="GG49" s="16" t="s">
        <v>74</v>
      </c>
      <c r="GH49" s="16" t="s">
        <v>75</v>
      </c>
      <c r="GI49" s="16" t="s">
        <v>76</v>
      </c>
      <c r="GJ49" s="16" t="s">
        <v>77</v>
      </c>
      <c r="GK49" s="16" t="s">
        <v>78</v>
      </c>
      <c r="GL49" s="16" t="s">
        <v>79</v>
      </c>
      <c r="GM49" s="16" t="s">
        <v>80</v>
      </c>
      <c r="GN49" s="16" t="s">
        <v>81</v>
      </c>
      <c r="GO49" s="74"/>
      <c r="GP49" s="16" t="s">
        <v>70</v>
      </c>
      <c r="GQ49" s="16" t="s">
        <v>71</v>
      </c>
      <c r="GR49" s="16" t="s">
        <v>72</v>
      </c>
      <c r="GS49" s="16" t="s">
        <v>73</v>
      </c>
      <c r="GT49" s="16" t="s">
        <v>74</v>
      </c>
      <c r="GU49" s="16" t="s">
        <v>75</v>
      </c>
      <c r="GV49" s="16" t="s">
        <v>76</v>
      </c>
      <c r="GW49" s="16" t="s">
        <v>77</v>
      </c>
      <c r="GX49" s="16" t="s">
        <v>83</v>
      </c>
      <c r="GY49" s="16" t="s">
        <v>79</v>
      </c>
      <c r="GZ49" s="16" t="s">
        <v>80</v>
      </c>
      <c r="HA49" s="16" t="s">
        <v>81</v>
      </c>
      <c r="HB49" s="74"/>
      <c r="HC49" s="16" t="s">
        <v>70</v>
      </c>
      <c r="HD49" s="16" t="s">
        <v>71</v>
      </c>
      <c r="HE49" s="16" t="s">
        <v>72</v>
      </c>
      <c r="HF49" s="16" t="s">
        <v>73</v>
      </c>
      <c r="HG49" s="16" t="s">
        <v>74</v>
      </c>
      <c r="HH49" s="16" t="s">
        <v>75</v>
      </c>
      <c r="HI49" s="16" t="s">
        <v>76</v>
      </c>
      <c r="HJ49" s="16" t="s">
        <v>77</v>
      </c>
      <c r="HK49" s="16" t="s">
        <v>83</v>
      </c>
      <c r="HL49" s="16" t="s">
        <v>79</v>
      </c>
      <c r="HM49" s="16" t="s">
        <v>80</v>
      </c>
      <c r="HN49" s="16" t="s">
        <v>81</v>
      </c>
      <c r="HO49" s="74"/>
      <c r="HP49" s="16" t="s">
        <v>70</v>
      </c>
      <c r="HQ49" s="16" t="s">
        <v>71</v>
      </c>
      <c r="HR49" s="16" t="s">
        <v>72</v>
      </c>
      <c r="HS49" s="16" t="s">
        <v>73</v>
      </c>
      <c r="HT49" s="16" t="s">
        <v>74</v>
      </c>
      <c r="HU49" s="16" t="s">
        <v>75</v>
      </c>
      <c r="HV49" s="16" t="s">
        <v>76</v>
      </c>
      <c r="HW49" s="16" t="s">
        <v>77</v>
      </c>
      <c r="HX49" s="16" t="s">
        <v>83</v>
      </c>
      <c r="HY49" s="16" t="s">
        <v>79</v>
      </c>
      <c r="HZ49" s="16" t="s">
        <v>80</v>
      </c>
      <c r="IA49" s="16" t="s">
        <v>81</v>
      </c>
      <c r="IB49" s="74"/>
      <c r="IC49" s="16" t="s">
        <v>70</v>
      </c>
      <c r="ID49" s="16" t="s">
        <v>71</v>
      </c>
      <c r="IE49" s="16" t="s">
        <v>72</v>
      </c>
      <c r="IF49" s="16" t="s">
        <v>73</v>
      </c>
      <c r="IG49" s="16" t="s">
        <v>74</v>
      </c>
      <c r="IH49" s="16" t="s">
        <v>75</v>
      </c>
      <c r="II49" s="16" t="s">
        <v>76</v>
      </c>
      <c r="IJ49" s="16" t="s">
        <v>77</v>
      </c>
      <c r="IK49" s="16" t="s">
        <v>83</v>
      </c>
      <c r="IL49" s="16" t="s">
        <v>79</v>
      </c>
      <c r="IM49" s="16" t="s">
        <v>80</v>
      </c>
      <c r="IN49" s="16" t="s">
        <v>81</v>
      </c>
      <c r="IO49" s="74"/>
    </row>
    <row r="50" spans="1:249" ht="16" customHeight="1">
      <c r="A50" s="17" t="s">
        <v>101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>
        <v>59321.01</v>
      </c>
      <c r="IM50" s="24">
        <v>69.561679999999996</v>
      </c>
      <c r="IN50" s="24"/>
      <c r="IO50" s="25">
        <f>SUM(IC50:IN50)</f>
        <v>500499.14168000006</v>
      </c>
    </row>
    <row r="51" spans="1:249" ht="16" customHeight="1">
      <c r="A51" s="17" t="s">
        <v>102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/>
      <c r="IO51" s="25">
        <f t="shared" ref="IO51:IO62" si="83">SUM(IC51:IN51)</f>
        <v>0</v>
      </c>
    </row>
    <row r="52" spans="1:249" ht="16" customHeight="1">
      <c r="A52" s="17" t="s">
        <v>103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>
        <v>0</v>
      </c>
      <c r="IM52" s="24">
        <v>0</v>
      </c>
      <c r="IN52" s="24"/>
      <c r="IO52" s="25">
        <f t="shared" si="83"/>
        <v>0</v>
      </c>
    </row>
    <row r="53" spans="1:249" ht="16" customHeight="1">
      <c r="A53" s="17" t="s">
        <v>104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>
        <v>1154989.6000000001</v>
      </c>
      <c r="IM53" s="24">
        <v>1128.89571</v>
      </c>
      <c r="IN53" s="24"/>
      <c r="IO53" s="25">
        <f t="shared" si="83"/>
        <v>10612798.395710001</v>
      </c>
    </row>
    <row r="54" spans="1:249" ht="16" customHeight="1">
      <c r="A54" s="17" t="s">
        <v>105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>
        <v>150660.81</v>
      </c>
      <c r="IM54" s="24">
        <v>95.891677999999999</v>
      </c>
      <c r="IN54" s="24"/>
      <c r="IO54" s="25">
        <f t="shared" si="83"/>
        <v>1345118.906678</v>
      </c>
    </row>
    <row r="55" spans="1:249" ht="16" customHeight="1">
      <c r="A55" s="17" t="s">
        <v>106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/>
      <c r="IO55" s="25">
        <f t="shared" si="83"/>
        <v>0</v>
      </c>
    </row>
    <row r="56" spans="1:249" ht="16" customHeight="1">
      <c r="A56" s="17" t="s">
        <v>107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>
        <v>129644.56000000001</v>
      </c>
      <c r="IM56" s="24">
        <v>124.92122999999999</v>
      </c>
      <c r="IN56" s="24"/>
      <c r="IO56" s="25">
        <f t="shared" si="83"/>
        <v>1472663.2412300003</v>
      </c>
    </row>
    <row r="57" spans="1:249" ht="16" customHeight="1">
      <c r="A57" s="17" t="s">
        <v>108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>
        <v>30021.66</v>
      </c>
      <c r="IM57" s="24">
        <v>33.201449999999994</v>
      </c>
      <c r="IN57" s="24"/>
      <c r="IO57" s="25">
        <f t="shared" si="83"/>
        <v>288687.32144999993</v>
      </c>
    </row>
    <row r="58" spans="1:249" ht="16" customHeight="1">
      <c r="A58" s="17" t="s">
        <v>109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>
        <v>27791.42</v>
      </c>
      <c r="IM58" s="24">
        <v>26.127130000000001</v>
      </c>
      <c r="IN58" s="24"/>
      <c r="IO58" s="25">
        <f t="shared" si="83"/>
        <v>303773.43712999998</v>
      </c>
    </row>
    <row r="59" spans="1:249" ht="16" customHeight="1">
      <c r="A59" s="17" t="s">
        <v>110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/>
      <c r="IO59" s="25">
        <f t="shared" si="83"/>
        <v>0</v>
      </c>
    </row>
    <row r="60" spans="1:249" ht="16" customHeight="1">
      <c r="A60" s="17" t="s">
        <v>111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>
        <v>39297.240000000005</v>
      </c>
      <c r="IM60" s="24">
        <v>45.993879999999997</v>
      </c>
      <c r="IN60" s="24"/>
      <c r="IO60" s="25">
        <f t="shared" si="83"/>
        <v>378701.82387999998</v>
      </c>
    </row>
    <row r="61" spans="1:249" ht="16" customHeight="1">
      <c r="A61" s="17" t="s">
        <v>112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>
        <v>107099.47</v>
      </c>
      <c r="IM61" s="24">
        <v>109.03874</v>
      </c>
      <c r="IN61" s="24"/>
      <c r="IO61" s="25">
        <f t="shared" si="83"/>
        <v>822393.76873999997</v>
      </c>
    </row>
    <row r="62" spans="1:249" ht="16" customHeight="1">
      <c r="A62" s="19" t="s">
        <v>87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1391691.9400000002</v>
      </c>
      <c r="ID62" s="20">
        <f t="shared" si="101"/>
        <v>1420115.0509999997</v>
      </c>
      <c r="IE62" s="20">
        <f t="shared" si="101"/>
        <v>1545903.6490000002</v>
      </c>
      <c r="IF62" s="20">
        <f>SUM(IF50:IF61)</f>
        <v>1517893.5900000003</v>
      </c>
      <c r="IG62" s="20">
        <f t="shared" si="101"/>
        <v>1548724.4799999995</v>
      </c>
      <c r="IH62" s="20">
        <f t="shared" si="101"/>
        <v>1532548.925</v>
      </c>
      <c r="II62" s="20">
        <f t="shared" si="101"/>
        <v>1731400.67</v>
      </c>
      <c r="IJ62" s="20">
        <f t="shared" si="101"/>
        <v>1717616.08</v>
      </c>
      <c r="IK62" s="20">
        <f t="shared" si="101"/>
        <v>1618282.2500000002</v>
      </c>
      <c r="IL62" s="20">
        <f t="shared" si="101"/>
        <v>1698825.77</v>
      </c>
      <c r="IM62" s="20">
        <f t="shared" si="101"/>
        <v>1633.631498</v>
      </c>
      <c r="IN62" s="20">
        <f t="shared" si="101"/>
        <v>0</v>
      </c>
      <c r="IO62" s="20">
        <f t="shared" si="83"/>
        <v>15724636.036497999</v>
      </c>
    </row>
    <row r="63" spans="1:249" s="29" customFormat="1" ht="16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15724.636036497999</v>
      </c>
    </row>
    <row r="64" spans="1:249" ht="16" customHeight="1">
      <c r="A64" s="15" t="s">
        <v>116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6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6" customHeight="1">
      <c r="A66" s="75" t="s">
        <v>45</v>
      </c>
      <c r="B66" s="22"/>
      <c r="C66" s="77">
        <v>2006</v>
      </c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8" t="s">
        <v>51</v>
      </c>
      <c r="P66" s="77">
        <v>2007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8" t="s">
        <v>52</v>
      </c>
      <c r="AC66" s="77">
        <v>2008</v>
      </c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8" t="s">
        <v>53</v>
      </c>
      <c r="AP66" s="77">
        <v>2009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8" t="s">
        <v>54</v>
      </c>
      <c r="BC66" s="77">
        <v>2010</v>
      </c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8" t="s">
        <v>55</v>
      </c>
      <c r="BP66" s="77">
        <v>2011</v>
      </c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8" t="s">
        <v>56</v>
      </c>
      <c r="CC66" s="77">
        <v>2012</v>
      </c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8" t="s">
        <v>57</v>
      </c>
      <c r="CP66" s="77">
        <v>2013</v>
      </c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8" t="s">
        <v>58</v>
      </c>
      <c r="DC66" s="77">
        <v>2014</v>
      </c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8" t="s">
        <v>59</v>
      </c>
      <c r="DP66" s="77">
        <v>2015</v>
      </c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8" t="s">
        <v>60</v>
      </c>
      <c r="EC66" s="77">
        <v>2016</v>
      </c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8" t="s">
        <v>61</v>
      </c>
      <c r="EP66" s="77">
        <v>2017</v>
      </c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8" t="s">
        <v>62</v>
      </c>
      <c r="FC66" s="77">
        <v>2018</v>
      </c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8" t="s">
        <v>63</v>
      </c>
      <c r="FP66" s="77">
        <v>2019</v>
      </c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8" t="s">
        <v>64</v>
      </c>
      <c r="GC66" s="77">
        <v>2020</v>
      </c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4" t="s">
        <v>65</v>
      </c>
      <c r="GP66" s="77">
        <v>2021</v>
      </c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4" t="s">
        <v>66</v>
      </c>
      <c r="HC66" s="77">
        <v>2022</v>
      </c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4" t="s">
        <v>67</v>
      </c>
      <c r="HP66" s="77">
        <v>2023</v>
      </c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4" t="s">
        <v>68</v>
      </c>
      <c r="IC66" s="77">
        <v>2024</v>
      </c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4" t="s">
        <v>69</v>
      </c>
    </row>
    <row r="67" spans="1:249" ht="16" customHeight="1">
      <c r="A67" s="76"/>
      <c r="B67" s="23"/>
      <c r="C67" s="16" t="s">
        <v>70</v>
      </c>
      <c r="D67" s="16" t="s">
        <v>71</v>
      </c>
      <c r="E67" s="16" t="s">
        <v>72</v>
      </c>
      <c r="F67" s="16" t="s">
        <v>73</v>
      </c>
      <c r="G67" s="16" t="s">
        <v>74</v>
      </c>
      <c r="H67" s="16" t="s">
        <v>75</v>
      </c>
      <c r="I67" s="16" t="s">
        <v>76</v>
      </c>
      <c r="J67" s="16" t="s">
        <v>77</v>
      </c>
      <c r="K67" s="16" t="s">
        <v>78</v>
      </c>
      <c r="L67" s="16" t="s">
        <v>79</v>
      </c>
      <c r="M67" s="16" t="s">
        <v>80</v>
      </c>
      <c r="N67" s="16" t="s">
        <v>81</v>
      </c>
      <c r="O67" s="79"/>
      <c r="P67" s="16" t="s">
        <v>70</v>
      </c>
      <c r="Q67" s="16" t="s">
        <v>71</v>
      </c>
      <c r="R67" s="16" t="s">
        <v>72</v>
      </c>
      <c r="S67" s="16" t="s">
        <v>73</v>
      </c>
      <c r="T67" s="16" t="s">
        <v>74</v>
      </c>
      <c r="U67" s="16" t="s">
        <v>75</v>
      </c>
      <c r="V67" s="16" t="s">
        <v>76</v>
      </c>
      <c r="W67" s="16" t="s">
        <v>77</v>
      </c>
      <c r="X67" s="16" t="s">
        <v>78</v>
      </c>
      <c r="Y67" s="16" t="s">
        <v>79</v>
      </c>
      <c r="Z67" s="16" t="s">
        <v>80</v>
      </c>
      <c r="AA67" s="16" t="s">
        <v>81</v>
      </c>
      <c r="AB67" s="79"/>
      <c r="AC67" s="16" t="s">
        <v>70</v>
      </c>
      <c r="AD67" s="16" t="s">
        <v>71</v>
      </c>
      <c r="AE67" s="16" t="s">
        <v>72</v>
      </c>
      <c r="AF67" s="16" t="s">
        <v>73</v>
      </c>
      <c r="AG67" s="16" t="s">
        <v>74</v>
      </c>
      <c r="AH67" s="16" t="s">
        <v>75</v>
      </c>
      <c r="AI67" s="16" t="s">
        <v>76</v>
      </c>
      <c r="AJ67" s="16" t="s">
        <v>77</v>
      </c>
      <c r="AK67" s="16" t="s">
        <v>78</v>
      </c>
      <c r="AL67" s="16" t="s">
        <v>79</v>
      </c>
      <c r="AM67" s="16" t="s">
        <v>80</v>
      </c>
      <c r="AN67" s="16" t="s">
        <v>81</v>
      </c>
      <c r="AO67" s="79"/>
      <c r="AP67" s="16" t="s">
        <v>70</v>
      </c>
      <c r="AQ67" s="16" t="s">
        <v>71</v>
      </c>
      <c r="AR67" s="16" t="s">
        <v>72</v>
      </c>
      <c r="AS67" s="16" t="s">
        <v>73</v>
      </c>
      <c r="AT67" s="16" t="s">
        <v>74</v>
      </c>
      <c r="AU67" s="16" t="s">
        <v>75</v>
      </c>
      <c r="AV67" s="16" t="s">
        <v>76</v>
      </c>
      <c r="AW67" s="16" t="s">
        <v>77</v>
      </c>
      <c r="AX67" s="16" t="s">
        <v>78</v>
      </c>
      <c r="AY67" s="16" t="s">
        <v>79</v>
      </c>
      <c r="AZ67" s="16" t="s">
        <v>80</v>
      </c>
      <c r="BA67" s="16" t="s">
        <v>81</v>
      </c>
      <c r="BB67" s="79"/>
      <c r="BC67" s="16" t="s">
        <v>70</v>
      </c>
      <c r="BD67" s="16" t="s">
        <v>71</v>
      </c>
      <c r="BE67" s="16" t="s">
        <v>72</v>
      </c>
      <c r="BF67" s="16" t="s">
        <v>73</v>
      </c>
      <c r="BG67" s="16" t="s">
        <v>74</v>
      </c>
      <c r="BH67" s="16" t="s">
        <v>75</v>
      </c>
      <c r="BI67" s="16" t="s">
        <v>76</v>
      </c>
      <c r="BJ67" s="16" t="s">
        <v>77</v>
      </c>
      <c r="BK67" s="16" t="s">
        <v>78</v>
      </c>
      <c r="BL67" s="16" t="s">
        <v>79</v>
      </c>
      <c r="BM67" s="16" t="s">
        <v>80</v>
      </c>
      <c r="BN67" s="16" t="s">
        <v>81</v>
      </c>
      <c r="BO67" s="79"/>
      <c r="BP67" s="16" t="s">
        <v>70</v>
      </c>
      <c r="BQ67" s="16" t="s">
        <v>71</v>
      </c>
      <c r="BR67" s="16" t="s">
        <v>72</v>
      </c>
      <c r="BS67" s="16" t="s">
        <v>73</v>
      </c>
      <c r="BT67" s="16" t="s">
        <v>74</v>
      </c>
      <c r="BU67" s="16" t="s">
        <v>75</v>
      </c>
      <c r="BV67" s="16" t="s">
        <v>76</v>
      </c>
      <c r="BW67" s="16" t="s">
        <v>77</v>
      </c>
      <c r="BX67" s="16" t="s">
        <v>78</v>
      </c>
      <c r="BY67" s="16" t="s">
        <v>79</v>
      </c>
      <c r="BZ67" s="16" t="s">
        <v>80</v>
      </c>
      <c r="CA67" s="16" t="s">
        <v>81</v>
      </c>
      <c r="CB67" s="79"/>
      <c r="CC67" s="16" t="s">
        <v>70</v>
      </c>
      <c r="CD67" s="16" t="s">
        <v>71</v>
      </c>
      <c r="CE67" s="16" t="s">
        <v>72</v>
      </c>
      <c r="CF67" s="16" t="s">
        <v>73</v>
      </c>
      <c r="CG67" s="16" t="s">
        <v>74</v>
      </c>
      <c r="CH67" s="16" t="s">
        <v>75</v>
      </c>
      <c r="CI67" s="16" t="s">
        <v>76</v>
      </c>
      <c r="CJ67" s="16" t="s">
        <v>77</v>
      </c>
      <c r="CK67" s="16" t="s">
        <v>78</v>
      </c>
      <c r="CL67" s="16" t="s">
        <v>79</v>
      </c>
      <c r="CM67" s="16" t="s">
        <v>80</v>
      </c>
      <c r="CN67" s="16" t="s">
        <v>81</v>
      </c>
      <c r="CO67" s="79"/>
      <c r="CP67" s="16" t="s">
        <v>70</v>
      </c>
      <c r="CQ67" s="16" t="s">
        <v>71</v>
      </c>
      <c r="CR67" s="16" t="s">
        <v>72</v>
      </c>
      <c r="CS67" s="16" t="s">
        <v>73</v>
      </c>
      <c r="CT67" s="16" t="s">
        <v>74</v>
      </c>
      <c r="CU67" s="16" t="s">
        <v>75</v>
      </c>
      <c r="CV67" s="16" t="s">
        <v>76</v>
      </c>
      <c r="CW67" s="16" t="s">
        <v>77</v>
      </c>
      <c r="CX67" s="16" t="s">
        <v>78</v>
      </c>
      <c r="CY67" s="16" t="s">
        <v>79</v>
      </c>
      <c r="CZ67" s="16" t="s">
        <v>80</v>
      </c>
      <c r="DA67" s="16" t="s">
        <v>81</v>
      </c>
      <c r="DB67" s="79"/>
      <c r="DC67" s="16" t="s">
        <v>70</v>
      </c>
      <c r="DD67" s="16" t="s">
        <v>71</v>
      </c>
      <c r="DE67" s="16" t="s">
        <v>72</v>
      </c>
      <c r="DF67" s="16" t="s">
        <v>73</v>
      </c>
      <c r="DG67" s="16" t="s">
        <v>74</v>
      </c>
      <c r="DH67" s="16" t="s">
        <v>75</v>
      </c>
      <c r="DI67" s="16" t="s">
        <v>76</v>
      </c>
      <c r="DJ67" s="16" t="s">
        <v>77</v>
      </c>
      <c r="DK67" s="16" t="s">
        <v>78</v>
      </c>
      <c r="DL67" s="16" t="s">
        <v>79</v>
      </c>
      <c r="DM67" s="16" t="s">
        <v>80</v>
      </c>
      <c r="DN67" s="16" t="s">
        <v>81</v>
      </c>
      <c r="DO67" s="79"/>
      <c r="DP67" s="16" t="s">
        <v>70</v>
      </c>
      <c r="DQ67" s="16" t="s">
        <v>71</v>
      </c>
      <c r="DR67" s="16" t="s">
        <v>72</v>
      </c>
      <c r="DS67" s="16" t="s">
        <v>73</v>
      </c>
      <c r="DT67" s="16" t="s">
        <v>74</v>
      </c>
      <c r="DU67" s="16" t="s">
        <v>75</v>
      </c>
      <c r="DV67" s="16" t="s">
        <v>76</v>
      </c>
      <c r="DW67" s="16" t="s">
        <v>77</v>
      </c>
      <c r="DX67" s="16" t="s">
        <v>78</v>
      </c>
      <c r="DY67" s="16" t="s">
        <v>79</v>
      </c>
      <c r="DZ67" s="16" t="s">
        <v>80</v>
      </c>
      <c r="EA67" s="16" t="s">
        <v>81</v>
      </c>
      <c r="EB67" s="79"/>
      <c r="EC67" s="16" t="s">
        <v>70</v>
      </c>
      <c r="ED67" s="16" t="s">
        <v>71</v>
      </c>
      <c r="EE67" s="16" t="s">
        <v>72</v>
      </c>
      <c r="EF67" s="16" t="s">
        <v>73</v>
      </c>
      <c r="EG67" s="16" t="s">
        <v>74</v>
      </c>
      <c r="EH67" s="16" t="s">
        <v>75</v>
      </c>
      <c r="EI67" s="16" t="s">
        <v>76</v>
      </c>
      <c r="EJ67" s="16" t="s">
        <v>77</v>
      </c>
      <c r="EK67" s="16" t="s">
        <v>78</v>
      </c>
      <c r="EL67" s="16" t="s">
        <v>79</v>
      </c>
      <c r="EM67" s="16" t="s">
        <v>80</v>
      </c>
      <c r="EN67" s="30" t="s">
        <v>81</v>
      </c>
      <c r="EO67" s="79"/>
      <c r="EP67" s="16" t="s">
        <v>70</v>
      </c>
      <c r="EQ67" s="16" t="s">
        <v>71</v>
      </c>
      <c r="ER67" s="16" t="s">
        <v>72</v>
      </c>
      <c r="ES67" s="16" t="s">
        <v>73</v>
      </c>
      <c r="ET67" s="16" t="s">
        <v>74</v>
      </c>
      <c r="EU67" s="16" t="s">
        <v>75</v>
      </c>
      <c r="EV67" s="16" t="s">
        <v>76</v>
      </c>
      <c r="EW67" s="16" t="s">
        <v>77</v>
      </c>
      <c r="EX67" s="16" t="s">
        <v>78</v>
      </c>
      <c r="EY67" s="16" t="s">
        <v>79</v>
      </c>
      <c r="EZ67" s="16" t="s">
        <v>80</v>
      </c>
      <c r="FA67" s="30" t="s">
        <v>81</v>
      </c>
      <c r="FB67" s="79"/>
      <c r="FC67" s="16" t="s">
        <v>70</v>
      </c>
      <c r="FD67" s="16" t="s">
        <v>71</v>
      </c>
      <c r="FE67" s="16" t="s">
        <v>72</v>
      </c>
      <c r="FF67" s="16" t="s">
        <v>73</v>
      </c>
      <c r="FG67" s="16" t="s">
        <v>74</v>
      </c>
      <c r="FH67" s="16" t="s">
        <v>75</v>
      </c>
      <c r="FI67" s="16" t="s">
        <v>76</v>
      </c>
      <c r="FJ67" s="16" t="s">
        <v>77</v>
      </c>
      <c r="FK67" s="16" t="s">
        <v>78</v>
      </c>
      <c r="FL67" s="16" t="s">
        <v>79</v>
      </c>
      <c r="FM67" s="16" t="s">
        <v>80</v>
      </c>
      <c r="FN67" s="30" t="s">
        <v>81</v>
      </c>
      <c r="FO67" s="79"/>
      <c r="FP67" s="16" t="s">
        <v>70</v>
      </c>
      <c r="FQ67" s="16" t="s">
        <v>71</v>
      </c>
      <c r="FR67" s="16" t="s">
        <v>72</v>
      </c>
      <c r="FS67" s="16" t="s">
        <v>73</v>
      </c>
      <c r="FT67" s="16" t="s">
        <v>74</v>
      </c>
      <c r="FU67" s="16" t="s">
        <v>75</v>
      </c>
      <c r="FV67" s="16" t="s">
        <v>76</v>
      </c>
      <c r="FW67" s="16" t="s">
        <v>77</v>
      </c>
      <c r="FX67" s="16" t="s">
        <v>78</v>
      </c>
      <c r="FY67" s="16" t="s">
        <v>79</v>
      </c>
      <c r="FZ67" s="16" t="s">
        <v>80</v>
      </c>
      <c r="GA67" s="30" t="s">
        <v>81</v>
      </c>
      <c r="GB67" s="79"/>
      <c r="GC67" s="16" t="s">
        <v>70</v>
      </c>
      <c r="GD67" s="16" t="s">
        <v>71</v>
      </c>
      <c r="GE67" s="16" t="s">
        <v>72</v>
      </c>
      <c r="GF67" s="16" t="s">
        <v>73</v>
      </c>
      <c r="GG67" s="16" t="s">
        <v>74</v>
      </c>
      <c r="GH67" s="16" t="s">
        <v>75</v>
      </c>
      <c r="GI67" s="16" t="s">
        <v>76</v>
      </c>
      <c r="GJ67" s="16" t="s">
        <v>77</v>
      </c>
      <c r="GK67" s="16" t="s">
        <v>78</v>
      </c>
      <c r="GL67" s="16" t="s">
        <v>79</v>
      </c>
      <c r="GM67" s="16" t="s">
        <v>80</v>
      </c>
      <c r="GN67" s="16" t="s">
        <v>81</v>
      </c>
      <c r="GO67" s="74"/>
      <c r="GP67" s="16" t="s">
        <v>70</v>
      </c>
      <c r="GQ67" s="16" t="s">
        <v>71</v>
      </c>
      <c r="GR67" s="16" t="s">
        <v>72</v>
      </c>
      <c r="GS67" s="16" t="s">
        <v>73</v>
      </c>
      <c r="GT67" s="16" t="s">
        <v>74</v>
      </c>
      <c r="GU67" s="16" t="s">
        <v>75</v>
      </c>
      <c r="GV67" s="16" t="s">
        <v>76</v>
      </c>
      <c r="GW67" s="16" t="s">
        <v>77</v>
      </c>
      <c r="GX67" s="16" t="s">
        <v>83</v>
      </c>
      <c r="GY67" s="16" t="s">
        <v>79</v>
      </c>
      <c r="GZ67" s="16" t="s">
        <v>80</v>
      </c>
      <c r="HA67" s="16" t="s">
        <v>81</v>
      </c>
      <c r="HB67" s="74"/>
      <c r="HC67" s="16" t="s">
        <v>70</v>
      </c>
      <c r="HD67" s="16" t="s">
        <v>71</v>
      </c>
      <c r="HE67" s="16" t="s">
        <v>72</v>
      </c>
      <c r="HF67" s="16" t="s">
        <v>73</v>
      </c>
      <c r="HG67" s="16" t="s">
        <v>74</v>
      </c>
      <c r="HH67" s="16" t="s">
        <v>75</v>
      </c>
      <c r="HI67" s="16" t="s">
        <v>76</v>
      </c>
      <c r="HJ67" s="16" t="s">
        <v>77</v>
      </c>
      <c r="HK67" s="16" t="s">
        <v>83</v>
      </c>
      <c r="HL67" s="16" t="s">
        <v>79</v>
      </c>
      <c r="HM67" s="16" t="s">
        <v>80</v>
      </c>
      <c r="HN67" s="16" t="s">
        <v>81</v>
      </c>
      <c r="HO67" s="74"/>
      <c r="HP67" s="16" t="s">
        <v>70</v>
      </c>
      <c r="HQ67" s="16" t="s">
        <v>71</v>
      </c>
      <c r="HR67" s="16" t="s">
        <v>72</v>
      </c>
      <c r="HS67" s="16" t="s">
        <v>73</v>
      </c>
      <c r="HT67" s="16" t="s">
        <v>74</v>
      </c>
      <c r="HU67" s="16" t="s">
        <v>75</v>
      </c>
      <c r="HV67" s="16" t="s">
        <v>76</v>
      </c>
      <c r="HW67" s="16" t="s">
        <v>77</v>
      </c>
      <c r="HX67" s="16" t="s">
        <v>83</v>
      </c>
      <c r="HY67" s="16" t="s">
        <v>79</v>
      </c>
      <c r="HZ67" s="16" t="s">
        <v>80</v>
      </c>
      <c r="IA67" s="16" t="s">
        <v>81</v>
      </c>
      <c r="IB67" s="74"/>
      <c r="IC67" s="16" t="s">
        <v>70</v>
      </c>
      <c r="ID67" s="16" t="s">
        <v>71</v>
      </c>
      <c r="IE67" s="16" t="s">
        <v>72</v>
      </c>
      <c r="IF67" s="16" t="s">
        <v>73</v>
      </c>
      <c r="IG67" s="16" t="s">
        <v>74</v>
      </c>
      <c r="IH67" s="16" t="s">
        <v>75</v>
      </c>
      <c r="II67" s="16" t="s">
        <v>76</v>
      </c>
      <c r="IJ67" s="16" t="s">
        <v>77</v>
      </c>
      <c r="IK67" s="16" t="s">
        <v>83</v>
      </c>
      <c r="IL67" s="16" t="s">
        <v>79</v>
      </c>
      <c r="IM67" s="16" t="s">
        <v>80</v>
      </c>
      <c r="IN67" s="16" t="s">
        <v>81</v>
      </c>
      <c r="IO67" s="74"/>
    </row>
    <row r="68" spans="1:249" ht="16" customHeight="1">
      <c r="A68" s="17" t="s">
        <v>101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/>
      <c r="IO68" s="25">
        <f>SUM(IC68:IN68)</f>
        <v>0</v>
      </c>
    </row>
    <row r="69" spans="1:249" ht="16" customHeight="1">
      <c r="A69" s="17" t="s">
        <v>102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/>
      <c r="IO69" s="25">
        <f t="shared" ref="IO69:IO80" si="122">SUM(IC69:IN69)</f>
        <v>0</v>
      </c>
    </row>
    <row r="70" spans="1:249" ht="16" customHeight="1">
      <c r="A70" s="17" t="s">
        <v>103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/>
      <c r="IO70" s="25">
        <f t="shared" si="122"/>
        <v>0</v>
      </c>
    </row>
    <row r="71" spans="1:249" ht="16" customHeight="1">
      <c r="A71" s="17" t="s">
        <v>104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/>
      <c r="IO71" s="25">
        <f t="shared" si="122"/>
        <v>0</v>
      </c>
    </row>
    <row r="72" spans="1:249" ht="16" customHeight="1">
      <c r="A72" s="17" t="s">
        <v>105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/>
      <c r="IO72" s="25">
        <f t="shared" si="122"/>
        <v>0</v>
      </c>
    </row>
    <row r="73" spans="1:249" ht="16" customHeight="1">
      <c r="A73" s="17" t="s">
        <v>106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/>
      <c r="IO73" s="25">
        <f t="shared" si="122"/>
        <v>0</v>
      </c>
    </row>
    <row r="74" spans="1:249" ht="16" customHeight="1">
      <c r="A74" s="17" t="s">
        <v>107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/>
      <c r="IO74" s="25">
        <f t="shared" si="122"/>
        <v>0</v>
      </c>
    </row>
    <row r="75" spans="1:249" ht="16" customHeight="1">
      <c r="A75" s="17" t="s">
        <v>108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/>
      <c r="IO75" s="25">
        <f t="shared" si="122"/>
        <v>0</v>
      </c>
    </row>
    <row r="76" spans="1:249" ht="16" customHeight="1">
      <c r="A76" s="17" t="s">
        <v>109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/>
      <c r="IO76" s="25">
        <f t="shared" si="122"/>
        <v>0</v>
      </c>
    </row>
    <row r="77" spans="1:249" ht="16" customHeight="1">
      <c r="A77" s="17" t="s">
        <v>110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/>
      <c r="IO77" s="25">
        <f t="shared" si="122"/>
        <v>0</v>
      </c>
    </row>
    <row r="78" spans="1:249" ht="16" customHeight="1">
      <c r="A78" s="17" t="s">
        <v>111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/>
      <c r="IO78" s="25">
        <f t="shared" si="122"/>
        <v>0</v>
      </c>
    </row>
    <row r="79" spans="1:249" ht="16" customHeight="1">
      <c r="A79" s="17" t="s">
        <v>112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/>
      <c r="IO79" s="25">
        <f t="shared" si="122"/>
        <v>0</v>
      </c>
    </row>
    <row r="80" spans="1:249" ht="16" customHeight="1">
      <c r="A80" s="19" t="s">
        <v>87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6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6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6" customHeight="1">
      <c r="A83" s="15" t="s">
        <v>90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6" customHeight="1">
      <c r="A85" s="15" t="s">
        <v>117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6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6" customHeight="1">
      <c r="A87" s="75" t="s">
        <v>45</v>
      </c>
      <c r="B87" s="22"/>
      <c r="C87" s="77">
        <v>2006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8" t="s">
        <v>51</v>
      </c>
      <c r="P87" s="77">
        <v>2007</v>
      </c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8" t="s">
        <v>52</v>
      </c>
      <c r="AC87" s="77">
        <v>2008</v>
      </c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8" t="s">
        <v>53</v>
      </c>
      <c r="AP87" s="77">
        <v>2009</v>
      </c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8" t="s">
        <v>54</v>
      </c>
      <c r="BC87" s="77">
        <v>2010</v>
      </c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8" t="s">
        <v>55</v>
      </c>
      <c r="BP87" s="77">
        <v>2011</v>
      </c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8" t="s">
        <v>56</v>
      </c>
      <c r="CC87" s="77">
        <v>2012</v>
      </c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8" t="s">
        <v>57</v>
      </c>
      <c r="CP87" s="77">
        <v>2013</v>
      </c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8" t="s">
        <v>58</v>
      </c>
      <c r="DC87" s="77">
        <v>2014</v>
      </c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8" t="s">
        <v>59</v>
      </c>
      <c r="DP87" s="77">
        <v>2015</v>
      </c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8" t="s">
        <v>60</v>
      </c>
      <c r="EC87" s="77">
        <v>2016</v>
      </c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8" t="s">
        <v>61</v>
      </c>
      <c r="EP87" s="77">
        <v>2017</v>
      </c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8" t="s">
        <v>62</v>
      </c>
      <c r="FC87" s="77">
        <v>2018</v>
      </c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8" t="s">
        <v>63</v>
      </c>
      <c r="FP87" s="77">
        <v>2019</v>
      </c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8" t="s">
        <v>64</v>
      </c>
      <c r="GC87" s="77">
        <v>2020</v>
      </c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4" t="s">
        <v>65</v>
      </c>
      <c r="GP87" s="77">
        <v>2021</v>
      </c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4" t="s">
        <v>66</v>
      </c>
      <c r="HC87" s="77">
        <v>2022</v>
      </c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4" t="s">
        <v>67</v>
      </c>
      <c r="HP87" s="77">
        <v>2023</v>
      </c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4" t="s">
        <v>68</v>
      </c>
      <c r="IC87" s="77">
        <v>2024</v>
      </c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4" t="s">
        <v>69</v>
      </c>
    </row>
    <row r="88" spans="1:249" ht="16" customHeight="1">
      <c r="A88" s="76"/>
      <c r="B88" s="23"/>
      <c r="C88" s="16" t="s">
        <v>70</v>
      </c>
      <c r="D88" s="16" t="s">
        <v>71</v>
      </c>
      <c r="E88" s="16" t="s">
        <v>72</v>
      </c>
      <c r="F88" s="16" t="s">
        <v>73</v>
      </c>
      <c r="G88" s="16" t="s">
        <v>74</v>
      </c>
      <c r="H88" s="16" t="s">
        <v>75</v>
      </c>
      <c r="I88" s="16" t="s">
        <v>76</v>
      </c>
      <c r="J88" s="16" t="s">
        <v>77</v>
      </c>
      <c r="K88" s="16" t="s">
        <v>78</v>
      </c>
      <c r="L88" s="16" t="s">
        <v>79</v>
      </c>
      <c r="M88" s="16" t="s">
        <v>80</v>
      </c>
      <c r="N88" s="16" t="s">
        <v>81</v>
      </c>
      <c r="O88" s="79"/>
      <c r="P88" s="16" t="s">
        <v>70</v>
      </c>
      <c r="Q88" s="16" t="s">
        <v>71</v>
      </c>
      <c r="R88" s="16" t="s">
        <v>72</v>
      </c>
      <c r="S88" s="16" t="s">
        <v>73</v>
      </c>
      <c r="T88" s="16" t="s">
        <v>74</v>
      </c>
      <c r="U88" s="16" t="s">
        <v>75</v>
      </c>
      <c r="V88" s="16" t="s">
        <v>76</v>
      </c>
      <c r="W88" s="16" t="s">
        <v>77</v>
      </c>
      <c r="X88" s="16" t="s">
        <v>78</v>
      </c>
      <c r="Y88" s="16" t="s">
        <v>79</v>
      </c>
      <c r="Z88" s="16" t="s">
        <v>80</v>
      </c>
      <c r="AA88" s="16" t="s">
        <v>81</v>
      </c>
      <c r="AB88" s="79"/>
      <c r="AC88" s="16" t="s">
        <v>70</v>
      </c>
      <c r="AD88" s="16" t="s">
        <v>71</v>
      </c>
      <c r="AE88" s="16" t="s">
        <v>72</v>
      </c>
      <c r="AF88" s="16" t="s">
        <v>73</v>
      </c>
      <c r="AG88" s="16" t="s">
        <v>74</v>
      </c>
      <c r="AH88" s="16" t="s">
        <v>75</v>
      </c>
      <c r="AI88" s="16" t="s">
        <v>76</v>
      </c>
      <c r="AJ88" s="16" t="s">
        <v>77</v>
      </c>
      <c r="AK88" s="16" t="s">
        <v>78</v>
      </c>
      <c r="AL88" s="16" t="s">
        <v>79</v>
      </c>
      <c r="AM88" s="16" t="s">
        <v>80</v>
      </c>
      <c r="AN88" s="16" t="s">
        <v>81</v>
      </c>
      <c r="AO88" s="79"/>
      <c r="AP88" s="16" t="s">
        <v>70</v>
      </c>
      <c r="AQ88" s="16" t="s">
        <v>71</v>
      </c>
      <c r="AR88" s="16" t="s">
        <v>72</v>
      </c>
      <c r="AS88" s="16" t="s">
        <v>73</v>
      </c>
      <c r="AT88" s="16" t="s">
        <v>74</v>
      </c>
      <c r="AU88" s="16" t="s">
        <v>75</v>
      </c>
      <c r="AV88" s="16" t="s">
        <v>76</v>
      </c>
      <c r="AW88" s="16" t="s">
        <v>77</v>
      </c>
      <c r="AX88" s="16" t="s">
        <v>78</v>
      </c>
      <c r="AY88" s="16" t="s">
        <v>79</v>
      </c>
      <c r="AZ88" s="16" t="s">
        <v>80</v>
      </c>
      <c r="BA88" s="16" t="s">
        <v>81</v>
      </c>
      <c r="BB88" s="79"/>
      <c r="BC88" s="16" t="s">
        <v>70</v>
      </c>
      <c r="BD88" s="16" t="s">
        <v>71</v>
      </c>
      <c r="BE88" s="16" t="s">
        <v>72</v>
      </c>
      <c r="BF88" s="16" t="s">
        <v>73</v>
      </c>
      <c r="BG88" s="16" t="s">
        <v>74</v>
      </c>
      <c r="BH88" s="16" t="s">
        <v>75</v>
      </c>
      <c r="BI88" s="16" t="s">
        <v>76</v>
      </c>
      <c r="BJ88" s="16" t="s">
        <v>77</v>
      </c>
      <c r="BK88" s="16" t="s">
        <v>78</v>
      </c>
      <c r="BL88" s="16" t="s">
        <v>79</v>
      </c>
      <c r="BM88" s="16" t="s">
        <v>80</v>
      </c>
      <c r="BN88" s="16" t="s">
        <v>81</v>
      </c>
      <c r="BO88" s="79"/>
      <c r="BP88" s="16" t="s">
        <v>70</v>
      </c>
      <c r="BQ88" s="16" t="s">
        <v>71</v>
      </c>
      <c r="BR88" s="16" t="s">
        <v>72</v>
      </c>
      <c r="BS88" s="16" t="s">
        <v>73</v>
      </c>
      <c r="BT88" s="16" t="s">
        <v>74</v>
      </c>
      <c r="BU88" s="16" t="s">
        <v>75</v>
      </c>
      <c r="BV88" s="16" t="s">
        <v>76</v>
      </c>
      <c r="BW88" s="16" t="s">
        <v>77</v>
      </c>
      <c r="BX88" s="16" t="s">
        <v>78</v>
      </c>
      <c r="BY88" s="16" t="s">
        <v>79</v>
      </c>
      <c r="BZ88" s="16" t="s">
        <v>80</v>
      </c>
      <c r="CA88" s="16" t="s">
        <v>81</v>
      </c>
      <c r="CB88" s="79"/>
      <c r="CC88" s="16" t="s">
        <v>70</v>
      </c>
      <c r="CD88" s="16" t="s">
        <v>71</v>
      </c>
      <c r="CE88" s="16" t="s">
        <v>72</v>
      </c>
      <c r="CF88" s="16" t="s">
        <v>73</v>
      </c>
      <c r="CG88" s="16" t="s">
        <v>74</v>
      </c>
      <c r="CH88" s="16" t="s">
        <v>75</v>
      </c>
      <c r="CI88" s="16" t="s">
        <v>76</v>
      </c>
      <c r="CJ88" s="16" t="s">
        <v>77</v>
      </c>
      <c r="CK88" s="16" t="s">
        <v>78</v>
      </c>
      <c r="CL88" s="16" t="s">
        <v>79</v>
      </c>
      <c r="CM88" s="16" t="s">
        <v>80</v>
      </c>
      <c r="CN88" s="16" t="s">
        <v>81</v>
      </c>
      <c r="CO88" s="79"/>
      <c r="CP88" s="16" t="s">
        <v>70</v>
      </c>
      <c r="CQ88" s="16" t="s">
        <v>71</v>
      </c>
      <c r="CR88" s="16" t="s">
        <v>72</v>
      </c>
      <c r="CS88" s="16" t="s">
        <v>73</v>
      </c>
      <c r="CT88" s="16" t="s">
        <v>74</v>
      </c>
      <c r="CU88" s="16" t="s">
        <v>75</v>
      </c>
      <c r="CV88" s="16" t="s">
        <v>76</v>
      </c>
      <c r="CW88" s="16" t="s">
        <v>77</v>
      </c>
      <c r="CX88" s="16" t="s">
        <v>78</v>
      </c>
      <c r="CY88" s="16" t="s">
        <v>79</v>
      </c>
      <c r="CZ88" s="16" t="s">
        <v>80</v>
      </c>
      <c r="DA88" s="16" t="s">
        <v>81</v>
      </c>
      <c r="DB88" s="79"/>
      <c r="DC88" s="16" t="s">
        <v>70</v>
      </c>
      <c r="DD88" s="16" t="s">
        <v>71</v>
      </c>
      <c r="DE88" s="16" t="s">
        <v>72</v>
      </c>
      <c r="DF88" s="16" t="s">
        <v>73</v>
      </c>
      <c r="DG88" s="16" t="s">
        <v>74</v>
      </c>
      <c r="DH88" s="16" t="s">
        <v>75</v>
      </c>
      <c r="DI88" s="16" t="s">
        <v>76</v>
      </c>
      <c r="DJ88" s="16" t="s">
        <v>77</v>
      </c>
      <c r="DK88" s="16" t="s">
        <v>78</v>
      </c>
      <c r="DL88" s="16" t="s">
        <v>79</v>
      </c>
      <c r="DM88" s="16" t="s">
        <v>80</v>
      </c>
      <c r="DN88" s="16" t="s">
        <v>81</v>
      </c>
      <c r="DO88" s="79"/>
      <c r="DP88" s="16" t="s">
        <v>70</v>
      </c>
      <c r="DQ88" s="16" t="s">
        <v>71</v>
      </c>
      <c r="DR88" s="16" t="s">
        <v>72</v>
      </c>
      <c r="DS88" s="16" t="s">
        <v>73</v>
      </c>
      <c r="DT88" s="16" t="s">
        <v>74</v>
      </c>
      <c r="DU88" s="16" t="s">
        <v>75</v>
      </c>
      <c r="DV88" s="16" t="s">
        <v>76</v>
      </c>
      <c r="DW88" s="16" t="s">
        <v>77</v>
      </c>
      <c r="DX88" s="16" t="s">
        <v>78</v>
      </c>
      <c r="DY88" s="16" t="s">
        <v>79</v>
      </c>
      <c r="DZ88" s="16" t="s">
        <v>80</v>
      </c>
      <c r="EA88" s="16" t="s">
        <v>81</v>
      </c>
      <c r="EB88" s="79"/>
      <c r="EC88" s="16" t="s">
        <v>70</v>
      </c>
      <c r="ED88" s="16" t="s">
        <v>71</v>
      </c>
      <c r="EE88" s="16" t="s">
        <v>72</v>
      </c>
      <c r="EF88" s="16" t="s">
        <v>73</v>
      </c>
      <c r="EG88" s="16" t="s">
        <v>74</v>
      </c>
      <c r="EH88" s="16" t="s">
        <v>75</v>
      </c>
      <c r="EI88" s="16" t="s">
        <v>76</v>
      </c>
      <c r="EJ88" s="16" t="s">
        <v>77</v>
      </c>
      <c r="EK88" s="16" t="s">
        <v>78</v>
      </c>
      <c r="EL88" s="16" t="s">
        <v>79</v>
      </c>
      <c r="EM88" s="16" t="s">
        <v>80</v>
      </c>
      <c r="EN88" s="16" t="s">
        <v>81</v>
      </c>
      <c r="EO88" s="79"/>
      <c r="EP88" s="16" t="s">
        <v>70</v>
      </c>
      <c r="EQ88" s="16" t="s">
        <v>71</v>
      </c>
      <c r="ER88" s="16" t="s">
        <v>72</v>
      </c>
      <c r="ES88" s="16" t="s">
        <v>73</v>
      </c>
      <c r="ET88" s="16" t="s">
        <v>74</v>
      </c>
      <c r="EU88" s="16" t="s">
        <v>75</v>
      </c>
      <c r="EV88" s="16" t="s">
        <v>76</v>
      </c>
      <c r="EW88" s="16" t="s">
        <v>77</v>
      </c>
      <c r="EX88" s="16" t="s">
        <v>78</v>
      </c>
      <c r="EY88" s="16" t="s">
        <v>79</v>
      </c>
      <c r="EZ88" s="16" t="s">
        <v>80</v>
      </c>
      <c r="FA88" s="16" t="s">
        <v>81</v>
      </c>
      <c r="FB88" s="79"/>
      <c r="FC88" s="16" t="s">
        <v>70</v>
      </c>
      <c r="FD88" s="16" t="s">
        <v>71</v>
      </c>
      <c r="FE88" s="16" t="s">
        <v>72</v>
      </c>
      <c r="FF88" s="16" t="s">
        <v>73</v>
      </c>
      <c r="FG88" s="16" t="s">
        <v>74</v>
      </c>
      <c r="FH88" s="16" t="s">
        <v>75</v>
      </c>
      <c r="FI88" s="16" t="s">
        <v>76</v>
      </c>
      <c r="FJ88" s="16" t="s">
        <v>77</v>
      </c>
      <c r="FK88" s="16" t="s">
        <v>78</v>
      </c>
      <c r="FL88" s="16" t="s">
        <v>79</v>
      </c>
      <c r="FM88" s="16" t="s">
        <v>80</v>
      </c>
      <c r="FN88" s="16" t="s">
        <v>81</v>
      </c>
      <c r="FO88" s="79"/>
      <c r="FP88" s="16" t="s">
        <v>70</v>
      </c>
      <c r="FQ88" s="16" t="s">
        <v>71</v>
      </c>
      <c r="FR88" s="16" t="s">
        <v>72</v>
      </c>
      <c r="FS88" s="16" t="s">
        <v>73</v>
      </c>
      <c r="FT88" s="16" t="s">
        <v>74</v>
      </c>
      <c r="FU88" s="16" t="s">
        <v>75</v>
      </c>
      <c r="FV88" s="16" t="s">
        <v>76</v>
      </c>
      <c r="FW88" s="16" t="s">
        <v>77</v>
      </c>
      <c r="FX88" s="16" t="s">
        <v>78</v>
      </c>
      <c r="FY88" s="16" t="s">
        <v>79</v>
      </c>
      <c r="FZ88" s="16" t="s">
        <v>80</v>
      </c>
      <c r="GA88" s="16" t="s">
        <v>81</v>
      </c>
      <c r="GB88" s="79"/>
      <c r="GC88" s="16" t="s">
        <v>70</v>
      </c>
      <c r="GD88" s="16" t="s">
        <v>71</v>
      </c>
      <c r="GE88" s="16" t="s">
        <v>72</v>
      </c>
      <c r="GF88" s="16" t="s">
        <v>73</v>
      </c>
      <c r="GG88" s="16" t="s">
        <v>74</v>
      </c>
      <c r="GH88" s="16" t="s">
        <v>75</v>
      </c>
      <c r="GI88" s="16" t="s">
        <v>76</v>
      </c>
      <c r="GJ88" s="16" t="s">
        <v>77</v>
      </c>
      <c r="GK88" s="16" t="s">
        <v>78</v>
      </c>
      <c r="GL88" s="16" t="s">
        <v>79</v>
      </c>
      <c r="GM88" s="16" t="s">
        <v>80</v>
      </c>
      <c r="GN88" s="16" t="s">
        <v>81</v>
      </c>
      <c r="GO88" s="74"/>
      <c r="GP88" s="16" t="s">
        <v>70</v>
      </c>
      <c r="GQ88" s="16" t="s">
        <v>71</v>
      </c>
      <c r="GR88" s="16" t="s">
        <v>72</v>
      </c>
      <c r="GS88" s="16" t="s">
        <v>73</v>
      </c>
      <c r="GT88" s="16" t="s">
        <v>74</v>
      </c>
      <c r="GU88" s="16" t="s">
        <v>75</v>
      </c>
      <c r="GV88" s="16" t="s">
        <v>76</v>
      </c>
      <c r="GW88" s="16" t="s">
        <v>77</v>
      </c>
      <c r="GX88" s="16" t="s">
        <v>83</v>
      </c>
      <c r="GY88" s="16" t="s">
        <v>79</v>
      </c>
      <c r="GZ88" s="16" t="s">
        <v>80</v>
      </c>
      <c r="HA88" s="16" t="s">
        <v>81</v>
      </c>
      <c r="HB88" s="74"/>
      <c r="HC88" s="16" t="s">
        <v>70</v>
      </c>
      <c r="HD88" s="16" t="s">
        <v>71</v>
      </c>
      <c r="HE88" s="16" t="s">
        <v>72</v>
      </c>
      <c r="HF88" s="16" t="s">
        <v>73</v>
      </c>
      <c r="HG88" s="16" t="s">
        <v>74</v>
      </c>
      <c r="HH88" s="16" t="s">
        <v>75</v>
      </c>
      <c r="HI88" s="16" t="s">
        <v>76</v>
      </c>
      <c r="HJ88" s="16" t="s">
        <v>77</v>
      </c>
      <c r="HK88" s="16" t="s">
        <v>83</v>
      </c>
      <c r="HL88" s="16" t="s">
        <v>79</v>
      </c>
      <c r="HM88" s="16" t="s">
        <v>80</v>
      </c>
      <c r="HN88" s="16" t="s">
        <v>81</v>
      </c>
      <c r="HO88" s="74"/>
      <c r="HP88" s="16" t="s">
        <v>70</v>
      </c>
      <c r="HQ88" s="16" t="s">
        <v>71</v>
      </c>
      <c r="HR88" s="16" t="s">
        <v>72</v>
      </c>
      <c r="HS88" s="16" t="s">
        <v>73</v>
      </c>
      <c r="HT88" s="16" t="s">
        <v>74</v>
      </c>
      <c r="HU88" s="16" t="s">
        <v>75</v>
      </c>
      <c r="HV88" s="16" t="s">
        <v>76</v>
      </c>
      <c r="HW88" s="16" t="s">
        <v>77</v>
      </c>
      <c r="HX88" s="16" t="s">
        <v>83</v>
      </c>
      <c r="HY88" s="16" t="s">
        <v>79</v>
      </c>
      <c r="HZ88" s="16" t="s">
        <v>80</v>
      </c>
      <c r="IA88" s="16" t="s">
        <v>81</v>
      </c>
      <c r="IB88" s="74"/>
      <c r="IC88" s="16" t="s">
        <v>70</v>
      </c>
      <c r="ID88" s="16" t="s">
        <v>71</v>
      </c>
      <c r="IE88" s="16" t="s">
        <v>72</v>
      </c>
      <c r="IF88" s="16" t="s">
        <v>73</v>
      </c>
      <c r="IG88" s="16" t="s">
        <v>74</v>
      </c>
      <c r="IH88" s="16" t="s">
        <v>75</v>
      </c>
      <c r="II88" s="16" t="s">
        <v>76</v>
      </c>
      <c r="IJ88" s="16" t="s">
        <v>77</v>
      </c>
      <c r="IK88" s="16" t="s">
        <v>83</v>
      </c>
      <c r="IL88" s="16" t="s">
        <v>79</v>
      </c>
      <c r="IM88" s="16" t="s">
        <v>80</v>
      </c>
      <c r="IN88" s="16" t="s">
        <v>81</v>
      </c>
      <c r="IO88" s="74"/>
    </row>
    <row r="89" spans="1:249" ht="16" customHeight="1">
      <c r="A89" s="17" t="s">
        <v>101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>
        <v>386</v>
      </c>
      <c r="IM89" s="24">
        <v>334</v>
      </c>
      <c r="IN89" s="24"/>
      <c r="IO89" s="25">
        <f>SUM(IC89:IN89)</f>
        <v>4438</v>
      </c>
    </row>
    <row r="90" spans="1:249" ht="16" customHeight="1">
      <c r="A90" s="17" t="s">
        <v>102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>
        <v>62</v>
      </c>
      <c r="IM90" s="24">
        <v>70</v>
      </c>
      <c r="IN90" s="24"/>
      <c r="IO90" s="25">
        <f t="shared" ref="IO90:IO100" si="159">SUM(IC90:IN90)</f>
        <v>592</v>
      </c>
    </row>
    <row r="91" spans="1:249" ht="16" customHeight="1">
      <c r="A91" s="17" t="s">
        <v>103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>
        <v>66</v>
      </c>
      <c r="IM91" s="24">
        <v>70</v>
      </c>
      <c r="IN91" s="24"/>
      <c r="IO91" s="25">
        <f t="shared" si="159"/>
        <v>318</v>
      </c>
    </row>
    <row r="92" spans="1:249" ht="16" customHeight="1">
      <c r="A92" s="17" t="s">
        <v>104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>
        <v>1168</v>
      </c>
      <c r="IM92" s="24">
        <v>1031</v>
      </c>
      <c r="IN92" s="24"/>
      <c r="IO92" s="25">
        <f t="shared" si="159"/>
        <v>10500</v>
      </c>
    </row>
    <row r="93" spans="1:249" ht="16" customHeight="1">
      <c r="A93" s="17" t="s">
        <v>105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>
        <v>1482</v>
      </c>
      <c r="IM93" s="24">
        <v>1458</v>
      </c>
      <c r="IN93" s="24"/>
      <c r="IO93" s="25">
        <f t="shared" si="159"/>
        <v>15988</v>
      </c>
    </row>
    <row r="94" spans="1:249" ht="16" customHeight="1">
      <c r="A94" s="17" t="s">
        <v>106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>
        <v>108</v>
      </c>
      <c r="IM94" s="24">
        <v>123</v>
      </c>
      <c r="IN94" s="24"/>
      <c r="IO94" s="25">
        <f t="shared" si="159"/>
        <v>1648</v>
      </c>
    </row>
    <row r="95" spans="1:249" ht="16" customHeight="1">
      <c r="A95" s="17" t="s">
        <v>107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>
        <v>1029</v>
      </c>
      <c r="IM95" s="24">
        <v>983</v>
      </c>
      <c r="IN95" s="24"/>
      <c r="IO95" s="25">
        <f t="shared" si="159"/>
        <v>11415</v>
      </c>
    </row>
    <row r="96" spans="1:249" ht="16" customHeight="1">
      <c r="A96" s="17" t="s">
        <v>108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>
        <v>1446</v>
      </c>
      <c r="IM96" s="24">
        <v>1507</v>
      </c>
      <c r="IN96" s="24"/>
      <c r="IO96" s="25">
        <f t="shared" si="159"/>
        <v>14131</v>
      </c>
    </row>
    <row r="97" spans="1:249" ht="16" customHeight="1">
      <c r="A97" s="17" t="s">
        <v>109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>
        <v>281</v>
      </c>
      <c r="IM97" s="24">
        <v>206</v>
      </c>
      <c r="IN97" s="24"/>
      <c r="IO97" s="25">
        <f t="shared" si="159"/>
        <v>2885</v>
      </c>
    </row>
    <row r="98" spans="1:249" ht="16" customHeight="1">
      <c r="A98" s="17" t="s">
        <v>110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>
        <v>3796</v>
      </c>
      <c r="IM98" s="24">
        <v>5494</v>
      </c>
      <c r="IN98" s="24"/>
      <c r="IO98" s="25">
        <f t="shared" si="159"/>
        <v>55935</v>
      </c>
    </row>
    <row r="99" spans="1:249" ht="16" customHeight="1">
      <c r="A99" s="17" t="s">
        <v>111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>
        <v>1232</v>
      </c>
      <c r="IM99" s="24">
        <v>1048</v>
      </c>
      <c r="IN99" s="24"/>
      <c r="IO99" s="25">
        <f t="shared" si="159"/>
        <v>12211</v>
      </c>
    </row>
    <row r="100" spans="1:249" ht="16" customHeight="1">
      <c r="A100" s="17" t="s">
        <v>112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>
        <v>842</v>
      </c>
      <c r="IM100" s="24">
        <v>734</v>
      </c>
      <c r="IN100" s="24"/>
      <c r="IO100" s="25">
        <f t="shared" si="159"/>
        <v>9052</v>
      </c>
    </row>
    <row r="101" spans="1:249" ht="16" customHeight="1">
      <c r="A101" s="19" t="s">
        <v>87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75">SUM(IH89:IH100)</f>
        <v>11372</v>
      </c>
      <c r="II101" s="20">
        <f t="shared" si="175"/>
        <v>12575</v>
      </c>
      <c r="IJ101" s="20">
        <f t="shared" si="175"/>
        <v>12684</v>
      </c>
      <c r="IK101" s="20">
        <f t="shared" si="175"/>
        <v>12828</v>
      </c>
      <c r="IL101" s="20">
        <f t="shared" si="175"/>
        <v>11898</v>
      </c>
      <c r="IM101" s="20">
        <f t="shared" si="175"/>
        <v>13058</v>
      </c>
      <c r="IN101" s="20">
        <f t="shared" si="175"/>
        <v>0</v>
      </c>
      <c r="IO101" s="20">
        <f>SUM(IC101:IN101)</f>
        <v>139113</v>
      </c>
    </row>
    <row r="102" spans="1:249" ht="16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6" customHeight="1">
      <c r="A103" s="15" t="s">
        <v>118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6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6" customHeight="1">
      <c r="A105" s="22" t="s">
        <v>45</v>
      </c>
      <c r="B105" s="22"/>
      <c r="C105" s="82">
        <v>2006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78" t="s">
        <v>51</v>
      </c>
      <c r="P105" s="82">
        <v>2007</v>
      </c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4"/>
      <c r="AB105" s="78" t="s">
        <v>52</v>
      </c>
      <c r="AC105" s="82">
        <v>2008</v>
      </c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4"/>
      <c r="AO105" s="78" t="s">
        <v>53</v>
      </c>
      <c r="AP105" s="82">
        <v>2009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4"/>
      <c r="BB105" s="78" t="s">
        <v>54</v>
      </c>
      <c r="BC105" s="82">
        <v>2010</v>
      </c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4"/>
      <c r="BO105" s="78" t="s">
        <v>55</v>
      </c>
      <c r="BP105" s="82">
        <v>2011</v>
      </c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4"/>
      <c r="CB105" s="78" t="s">
        <v>56</v>
      </c>
      <c r="CC105" s="82">
        <v>2012</v>
      </c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4"/>
      <c r="CO105" s="78" t="s">
        <v>57</v>
      </c>
      <c r="CP105" s="82">
        <v>2013</v>
      </c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4"/>
      <c r="DB105" s="78" t="s">
        <v>58</v>
      </c>
      <c r="DC105" s="82">
        <v>2014</v>
      </c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4"/>
      <c r="DO105" s="78" t="s">
        <v>59</v>
      </c>
      <c r="DP105" s="82">
        <v>2015</v>
      </c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4"/>
      <c r="EB105" s="78" t="s">
        <v>60</v>
      </c>
      <c r="EC105" s="77">
        <v>2016</v>
      </c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8" t="s">
        <v>61</v>
      </c>
      <c r="EP105" s="77">
        <v>2017</v>
      </c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8" t="s">
        <v>62</v>
      </c>
      <c r="FC105" s="77">
        <v>2018</v>
      </c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8" t="s">
        <v>63</v>
      </c>
      <c r="FP105" s="77">
        <v>2019</v>
      </c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8" t="s">
        <v>64</v>
      </c>
      <c r="GC105" s="77">
        <v>2020</v>
      </c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4" t="s">
        <v>65</v>
      </c>
      <c r="GP105" s="77">
        <v>2021</v>
      </c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4" t="s">
        <v>66</v>
      </c>
      <c r="HC105" s="77">
        <v>2022</v>
      </c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4" t="s">
        <v>67</v>
      </c>
      <c r="HP105" s="77">
        <v>2023</v>
      </c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4" t="s">
        <v>68</v>
      </c>
      <c r="IC105" s="77">
        <v>2024</v>
      </c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4" t="s">
        <v>69</v>
      </c>
    </row>
    <row r="106" spans="1:249" ht="16" customHeight="1">
      <c r="A106" s="23"/>
      <c r="B106" s="23"/>
      <c r="C106" s="16" t="s">
        <v>70</v>
      </c>
      <c r="D106" s="16" t="s">
        <v>71</v>
      </c>
      <c r="E106" s="16" t="s">
        <v>72</v>
      </c>
      <c r="F106" s="16" t="s">
        <v>73</v>
      </c>
      <c r="G106" s="16" t="s">
        <v>74</v>
      </c>
      <c r="H106" s="16" t="s">
        <v>75</v>
      </c>
      <c r="I106" s="16" t="s">
        <v>76</v>
      </c>
      <c r="J106" s="16" t="s">
        <v>77</v>
      </c>
      <c r="K106" s="16" t="s">
        <v>78</v>
      </c>
      <c r="L106" s="16" t="s">
        <v>79</v>
      </c>
      <c r="M106" s="16" t="s">
        <v>80</v>
      </c>
      <c r="N106" s="16" t="s">
        <v>81</v>
      </c>
      <c r="O106" s="79"/>
      <c r="P106" s="16" t="s">
        <v>70</v>
      </c>
      <c r="Q106" s="16" t="s">
        <v>71</v>
      </c>
      <c r="R106" s="16" t="s">
        <v>72</v>
      </c>
      <c r="S106" s="16" t="s">
        <v>73</v>
      </c>
      <c r="T106" s="16" t="s">
        <v>74</v>
      </c>
      <c r="U106" s="16" t="s">
        <v>75</v>
      </c>
      <c r="V106" s="16" t="s">
        <v>76</v>
      </c>
      <c r="W106" s="16" t="s">
        <v>77</v>
      </c>
      <c r="X106" s="16" t="s">
        <v>78</v>
      </c>
      <c r="Y106" s="16" t="s">
        <v>79</v>
      </c>
      <c r="Z106" s="16" t="s">
        <v>80</v>
      </c>
      <c r="AA106" s="16" t="s">
        <v>81</v>
      </c>
      <c r="AB106" s="79"/>
      <c r="AC106" s="16" t="s">
        <v>70</v>
      </c>
      <c r="AD106" s="16" t="s">
        <v>71</v>
      </c>
      <c r="AE106" s="16" t="s">
        <v>72</v>
      </c>
      <c r="AF106" s="16" t="s">
        <v>73</v>
      </c>
      <c r="AG106" s="16" t="s">
        <v>74</v>
      </c>
      <c r="AH106" s="16" t="s">
        <v>75</v>
      </c>
      <c r="AI106" s="16" t="s">
        <v>76</v>
      </c>
      <c r="AJ106" s="16" t="s">
        <v>77</v>
      </c>
      <c r="AK106" s="16" t="s">
        <v>78</v>
      </c>
      <c r="AL106" s="16" t="s">
        <v>79</v>
      </c>
      <c r="AM106" s="16" t="s">
        <v>80</v>
      </c>
      <c r="AN106" s="16" t="s">
        <v>81</v>
      </c>
      <c r="AO106" s="79"/>
      <c r="AP106" s="16" t="s">
        <v>70</v>
      </c>
      <c r="AQ106" s="16" t="s">
        <v>71</v>
      </c>
      <c r="AR106" s="16" t="s">
        <v>72</v>
      </c>
      <c r="AS106" s="16" t="s">
        <v>73</v>
      </c>
      <c r="AT106" s="16" t="s">
        <v>74</v>
      </c>
      <c r="AU106" s="16" t="s">
        <v>75</v>
      </c>
      <c r="AV106" s="16" t="s">
        <v>76</v>
      </c>
      <c r="AW106" s="16" t="s">
        <v>77</v>
      </c>
      <c r="AX106" s="16" t="s">
        <v>78</v>
      </c>
      <c r="AY106" s="16" t="s">
        <v>79</v>
      </c>
      <c r="AZ106" s="16" t="s">
        <v>80</v>
      </c>
      <c r="BA106" s="16" t="s">
        <v>81</v>
      </c>
      <c r="BB106" s="79"/>
      <c r="BC106" s="16" t="s">
        <v>70</v>
      </c>
      <c r="BD106" s="16" t="s">
        <v>71</v>
      </c>
      <c r="BE106" s="16" t="s">
        <v>72</v>
      </c>
      <c r="BF106" s="16" t="s">
        <v>73</v>
      </c>
      <c r="BG106" s="16" t="s">
        <v>74</v>
      </c>
      <c r="BH106" s="16" t="s">
        <v>75</v>
      </c>
      <c r="BI106" s="16" t="s">
        <v>76</v>
      </c>
      <c r="BJ106" s="16" t="s">
        <v>77</v>
      </c>
      <c r="BK106" s="16" t="s">
        <v>78</v>
      </c>
      <c r="BL106" s="16" t="s">
        <v>79</v>
      </c>
      <c r="BM106" s="16" t="s">
        <v>80</v>
      </c>
      <c r="BN106" s="16" t="s">
        <v>81</v>
      </c>
      <c r="BO106" s="79"/>
      <c r="BP106" s="16" t="s">
        <v>70</v>
      </c>
      <c r="BQ106" s="16" t="s">
        <v>71</v>
      </c>
      <c r="BR106" s="16" t="s">
        <v>72</v>
      </c>
      <c r="BS106" s="16" t="s">
        <v>73</v>
      </c>
      <c r="BT106" s="16" t="s">
        <v>74</v>
      </c>
      <c r="BU106" s="16" t="s">
        <v>75</v>
      </c>
      <c r="BV106" s="16" t="s">
        <v>76</v>
      </c>
      <c r="BW106" s="16" t="s">
        <v>77</v>
      </c>
      <c r="BX106" s="16" t="s">
        <v>78</v>
      </c>
      <c r="BY106" s="16" t="s">
        <v>79</v>
      </c>
      <c r="BZ106" s="16" t="s">
        <v>80</v>
      </c>
      <c r="CA106" s="16" t="s">
        <v>81</v>
      </c>
      <c r="CB106" s="79"/>
      <c r="CC106" s="16" t="s">
        <v>70</v>
      </c>
      <c r="CD106" s="16" t="s">
        <v>71</v>
      </c>
      <c r="CE106" s="16" t="s">
        <v>72</v>
      </c>
      <c r="CF106" s="16" t="s">
        <v>73</v>
      </c>
      <c r="CG106" s="16" t="s">
        <v>74</v>
      </c>
      <c r="CH106" s="16" t="s">
        <v>75</v>
      </c>
      <c r="CI106" s="16" t="s">
        <v>76</v>
      </c>
      <c r="CJ106" s="16" t="s">
        <v>77</v>
      </c>
      <c r="CK106" s="16" t="s">
        <v>78</v>
      </c>
      <c r="CL106" s="16" t="s">
        <v>79</v>
      </c>
      <c r="CM106" s="16" t="s">
        <v>80</v>
      </c>
      <c r="CN106" s="16" t="s">
        <v>81</v>
      </c>
      <c r="CO106" s="79"/>
      <c r="CP106" s="16" t="s">
        <v>70</v>
      </c>
      <c r="CQ106" s="16" t="s">
        <v>71</v>
      </c>
      <c r="CR106" s="16" t="s">
        <v>72</v>
      </c>
      <c r="CS106" s="16" t="s">
        <v>73</v>
      </c>
      <c r="CT106" s="16" t="s">
        <v>74</v>
      </c>
      <c r="CU106" s="16" t="s">
        <v>75</v>
      </c>
      <c r="CV106" s="16" t="s">
        <v>76</v>
      </c>
      <c r="CW106" s="16" t="s">
        <v>77</v>
      </c>
      <c r="CX106" s="16" t="s">
        <v>78</v>
      </c>
      <c r="CY106" s="16" t="s">
        <v>79</v>
      </c>
      <c r="CZ106" s="16" t="s">
        <v>80</v>
      </c>
      <c r="DA106" s="16" t="s">
        <v>81</v>
      </c>
      <c r="DB106" s="79"/>
      <c r="DC106" s="16" t="s">
        <v>70</v>
      </c>
      <c r="DD106" s="16" t="s">
        <v>71</v>
      </c>
      <c r="DE106" s="16" t="s">
        <v>72</v>
      </c>
      <c r="DF106" s="16" t="s">
        <v>73</v>
      </c>
      <c r="DG106" s="16" t="s">
        <v>74</v>
      </c>
      <c r="DH106" s="16" t="s">
        <v>75</v>
      </c>
      <c r="DI106" s="16" t="s">
        <v>76</v>
      </c>
      <c r="DJ106" s="16" t="s">
        <v>77</v>
      </c>
      <c r="DK106" s="16" t="s">
        <v>78</v>
      </c>
      <c r="DL106" s="16" t="s">
        <v>79</v>
      </c>
      <c r="DM106" s="16" t="s">
        <v>80</v>
      </c>
      <c r="DN106" s="16" t="s">
        <v>81</v>
      </c>
      <c r="DO106" s="79"/>
      <c r="DP106" s="16" t="s">
        <v>70</v>
      </c>
      <c r="DQ106" s="16" t="s">
        <v>71</v>
      </c>
      <c r="DR106" s="16" t="s">
        <v>72</v>
      </c>
      <c r="DS106" s="16" t="s">
        <v>73</v>
      </c>
      <c r="DT106" s="16" t="s">
        <v>74</v>
      </c>
      <c r="DU106" s="16" t="s">
        <v>75</v>
      </c>
      <c r="DV106" s="16" t="s">
        <v>76</v>
      </c>
      <c r="DW106" s="16" t="s">
        <v>77</v>
      </c>
      <c r="DX106" s="16" t="s">
        <v>78</v>
      </c>
      <c r="DY106" s="16" t="s">
        <v>79</v>
      </c>
      <c r="DZ106" s="16" t="s">
        <v>80</v>
      </c>
      <c r="EA106" s="16" t="s">
        <v>81</v>
      </c>
      <c r="EB106" s="79"/>
      <c r="EC106" s="16" t="s">
        <v>70</v>
      </c>
      <c r="ED106" s="16" t="s">
        <v>71</v>
      </c>
      <c r="EE106" s="16" t="s">
        <v>72</v>
      </c>
      <c r="EF106" s="16" t="s">
        <v>73</v>
      </c>
      <c r="EG106" s="16" t="s">
        <v>74</v>
      </c>
      <c r="EH106" s="16" t="s">
        <v>75</v>
      </c>
      <c r="EI106" s="16" t="s">
        <v>76</v>
      </c>
      <c r="EJ106" s="16" t="s">
        <v>77</v>
      </c>
      <c r="EK106" s="16" t="s">
        <v>78</v>
      </c>
      <c r="EL106" s="16" t="s">
        <v>79</v>
      </c>
      <c r="EM106" s="16" t="s">
        <v>80</v>
      </c>
      <c r="EN106" s="16" t="s">
        <v>81</v>
      </c>
      <c r="EO106" s="79"/>
      <c r="EP106" s="16" t="s">
        <v>70</v>
      </c>
      <c r="EQ106" s="16" t="s">
        <v>71</v>
      </c>
      <c r="ER106" s="16" t="s">
        <v>72</v>
      </c>
      <c r="ES106" s="16" t="s">
        <v>73</v>
      </c>
      <c r="ET106" s="16" t="s">
        <v>74</v>
      </c>
      <c r="EU106" s="16" t="s">
        <v>75</v>
      </c>
      <c r="EV106" s="16" t="s">
        <v>76</v>
      </c>
      <c r="EW106" s="16" t="s">
        <v>77</v>
      </c>
      <c r="EX106" s="16" t="s">
        <v>78</v>
      </c>
      <c r="EY106" s="16" t="s">
        <v>79</v>
      </c>
      <c r="EZ106" s="16" t="s">
        <v>80</v>
      </c>
      <c r="FA106" s="16" t="s">
        <v>81</v>
      </c>
      <c r="FB106" s="79"/>
      <c r="FC106" s="16" t="s">
        <v>70</v>
      </c>
      <c r="FD106" s="16" t="s">
        <v>71</v>
      </c>
      <c r="FE106" s="16" t="s">
        <v>72</v>
      </c>
      <c r="FF106" s="16" t="s">
        <v>73</v>
      </c>
      <c r="FG106" s="16" t="s">
        <v>74</v>
      </c>
      <c r="FH106" s="16" t="s">
        <v>75</v>
      </c>
      <c r="FI106" s="16" t="s">
        <v>76</v>
      </c>
      <c r="FJ106" s="16" t="s">
        <v>77</v>
      </c>
      <c r="FK106" s="16" t="s">
        <v>78</v>
      </c>
      <c r="FL106" s="16" t="s">
        <v>79</v>
      </c>
      <c r="FM106" s="16" t="s">
        <v>80</v>
      </c>
      <c r="FN106" s="16" t="s">
        <v>81</v>
      </c>
      <c r="FO106" s="79"/>
      <c r="FP106" s="16" t="s">
        <v>70</v>
      </c>
      <c r="FQ106" s="16" t="s">
        <v>71</v>
      </c>
      <c r="FR106" s="16" t="s">
        <v>72</v>
      </c>
      <c r="FS106" s="16" t="s">
        <v>73</v>
      </c>
      <c r="FT106" s="16" t="s">
        <v>74</v>
      </c>
      <c r="FU106" s="16" t="s">
        <v>75</v>
      </c>
      <c r="FV106" s="16" t="s">
        <v>76</v>
      </c>
      <c r="FW106" s="16" t="s">
        <v>77</v>
      </c>
      <c r="FX106" s="16" t="s">
        <v>78</v>
      </c>
      <c r="FY106" s="16" t="s">
        <v>79</v>
      </c>
      <c r="FZ106" s="16" t="s">
        <v>80</v>
      </c>
      <c r="GA106" s="16" t="s">
        <v>81</v>
      </c>
      <c r="GB106" s="79"/>
      <c r="GC106" s="16" t="s">
        <v>70</v>
      </c>
      <c r="GD106" s="16" t="s">
        <v>71</v>
      </c>
      <c r="GE106" s="16" t="s">
        <v>72</v>
      </c>
      <c r="GF106" s="16" t="s">
        <v>73</v>
      </c>
      <c r="GG106" s="16" t="s">
        <v>74</v>
      </c>
      <c r="GH106" s="16" t="s">
        <v>75</v>
      </c>
      <c r="GI106" s="16" t="s">
        <v>76</v>
      </c>
      <c r="GJ106" s="16" t="s">
        <v>77</v>
      </c>
      <c r="GK106" s="16" t="s">
        <v>78</v>
      </c>
      <c r="GL106" s="16" t="s">
        <v>79</v>
      </c>
      <c r="GM106" s="16" t="s">
        <v>80</v>
      </c>
      <c r="GN106" s="16" t="s">
        <v>81</v>
      </c>
      <c r="GO106" s="74"/>
      <c r="GP106" s="16" t="s">
        <v>70</v>
      </c>
      <c r="GQ106" s="16" t="s">
        <v>71</v>
      </c>
      <c r="GR106" s="16" t="s">
        <v>72</v>
      </c>
      <c r="GS106" s="16" t="s">
        <v>73</v>
      </c>
      <c r="GT106" s="16" t="s">
        <v>74</v>
      </c>
      <c r="GU106" s="16" t="s">
        <v>75</v>
      </c>
      <c r="GV106" s="16" t="s">
        <v>76</v>
      </c>
      <c r="GW106" s="16" t="s">
        <v>77</v>
      </c>
      <c r="GX106" s="16" t="s">
        <v>83</v>
      </c>
      <c r="GY106" s="16" t="s">
        <v>79</v>
      </c>
      <c r="GZ106" s="16" t="s">
        <v>80</v>
      </c>
      <c r="HA106" s="16" t="s">
        <v>81</v>
      </c>
      <c r="HB106" s="74"/>
      <c r="HC106" s="16" t="s">
        <v>70</v>
      </c>
      <c r="HD106" s="16" t="s">
        <v>71</v>
      </c>
      <c r="HE106" s="16" t="s">
        <v>72</v>
      </c>
      <c r="HF106" s="16" t="s">
        <v>73</v>
      </c>
      <c r="HG106" s="16" t="s">
        <v>74</v>
      </c>
      <c r="HH106" s="16" t="s">
        <v>75</v>
      </c>
      <c r="HI106" s="16" t="s">
        <v>76</v>
      </c>
      <c r="HJ106" s="16" t="s">
        <v>77</v>
      </c>
      <c r="HK106" s="16" t="s">
        <v>83</v>
      </c>
      <c r="HL106" s="16" t="s">
        <v>79</v>
      </c>
      <c r="HM106" s="16" t="s">
        <v>80</v>
      </c>
      <c r="HN106" s="16" t="s">
        <v>81</v>
      </c>
      <c r="HO106" s="74"/>
      <c r="HP106" s="16" t="s">
        <v>70</v>
      </c>
      <c r="HQ106" s="16" t="s">
        <v>71</v>
      </c>
      <c r="HR106" s="16" t="s">
        <v>72</v>
      </c>
      <c r="HS106" s="16" t="s">
        <v>73</v>
      </c>
      <c r="HT106" s="16" t="s">
        <v>74</v>
      </c>
      <c r="HU106" s="16" t="s">
        <v>75</v>
      </c>
      <c r="HV106" s="16" t="s">
        <v>76</v>
      </c>
      <c r="HW106" s="16" t="s">
        <v>77</v>
      </c>
      <c r="HX106" s="16" t="s">
        <v>83</v>
      </c>
      <c r="HY106" s="16" t="s">
        <v>79</v>
      </c>
      <c r="HZ106" s="16" t="s">
        <v>80</v>
      </c>
      <c r="IA106" s="16" t="s">
        <v>81</v>
      </c>
      <c r="IB106" s="74"/>
      <c r="IC106" s="16" t="s">
        <v>70</v>
      </c>
      <c r="ID106" s="16" t="s">
        <v>71</v>
      </c>
      <c r="IE106" s="16" t="s">
        <v>72</v>
      </c>
      <c r="IF106" s="16" t="s">
        <v>73</v>
      </c>
      <c r="IG106" s="16" t="s">
        <v>74</v>
      </c>
      <c r="IH106" s="16" t="s">
        <v>75</v>
      </c>
      <c r="II106" s="16" t="s">
        <v>76</v>
      </c>
      <c r="IJ106" s="16" t="s">
        <v>77</v>
      </c>
      <c r="IK106" s="16" t="s">
        <v>83</v>
      </c>
      <c r="IL106" s="16" t="s">
        <v>79</v>
      </c>
      <c r="IM106" s="16" t="s">
        <v>80</v>
      </c>
      <c r="IN106" s="16" t="s">
        <v>81</v>
      </c>
      <c r="IO106" s="74"/>
    </row>
    <row r="107" spans="1:249" ht="16" customHeight="1">
      <c r="A107" s="17" t="s">
        <v>101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/>
      <c r="IO107" s="25">
        <f>SUM(IC107:IN107)</f>
        <v>0</v>
      </c>
    </row>
    <row r="108" spans="1:249" ht="16" customHeight="1">
      <c r="A108" s="17" t="s">
        <v>102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/>
      <c r="IO108" s="25">
        <f t="shared" ref="IO108:IO118" si="194">SUM(IC108:IN108)</f>
        <v>0</v>
      </c>
    </row>
    <row r="109" spans="1:249" ht="16" customHeight="1">
      <c r="A109" s="17" t="s">
        <v>103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/>
      <c r="IO109" s="25">
        <f t="shared" si="194"/>
        <v>0</v>
      </c>
    </row>
    <row r="110" spans="1:249" ht="16" customHeight="1">
      <c r="A110" s="17" t="s">
        <v>104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>
        <v>20</v>
      </c>
      <c r="IM110" s="24">
        <v>21</v>
      </c>
      <c r="IN110" s="24"/>
      <c r="IO110" s="25">
        <f t="shared" si="194"/>
        <v>178</v>
      </c>
    </row>
    <row r="111" spans="1:249" ht="16" customHeight="1">
      <c r="A111" s="17" t="s">
        <v>105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>
        <v>3</v>
      </c>
      <c r="IM111" s="24">
        <v>0</v>
      </c>
      <c r="IN111" s="24"/>
      <c r="IO111" s="25">
        <f t="shared" si="194"/>
        <v>20</v>
      </c>
    </row>
    <row r="112" spans="1:249" ht="16" customHeight="1">
      <c r="A112" s="17" t="s">
        <v>106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>
        <v>2</v>
      </c>
      <c r="IM112" s="24">
        <v>2</v>
      </c>
      <c r="IN112" s="24"/>
      <c r="IO112" s="25">
        <f t="shared" si="194"/>
        <v>10</v>
      </c>
    </row>
    <row r="113" spans="1:249" ht="16" customHeight="1">
      <c r="A113" s="17" t="s">
        <v>107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>
        <v>0</v>
      </c>
      <c r="IM113" s="24">
        <v>0</v>
      </c>
      <c r="IN113" s="24"/>
      <c r="IO113" s="25">
        <f t="shared" si="194"/>
        <v>10</v>
      </c>
    </row>
    <row r="114" spans="1:249" ht="16" customHeight="1">
      <c r="A114" s="17" t="s">
        <v>108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>
        <v>46</v>
      </c>
      <c r="IM114" s="24">
        <v>35</v>
      </c>
      <c r="IN114" s="24"/>
      <c r="IO114" s="25">
        <f t="shared" si="194"/>
        <v>421</v>
      </c>
    </row>
    <row r="115" spans="1:249" ht="16" customHeight="1">
      <c r="A115" s="17" t="s">
        <v>109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>
        <v>16</v>
      </c>
      <c r="IM115" s="24">
        <v>10</v>
      </c>
      <c r="IN115" s="24"/>
      <c r="IO115" s="25">
        <f t="shared" si="194"/>
        <v>168</v>
      </c>
    </row>
    <row r="116" spans="1:249" ht="16" customHeight="1">
      <c r="A116" s="17" t="s">
        <v>110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>
        <v>30</v>
      </c>
      <c r="IM116" s="24">
        <v>58</v>
      </c>
      <c r="IN116" s="24"/>
      <c r="IO116" s="25">
        <f t="shared" si="194"/>
        <v>258</v>
      </c>
    </row>
    <row r="117" spans="1:249" ht="16" customHeight="1">
      <c r="A117" s="17" t="s">
        <v>111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>
        <v>19</v>
      </c>
      <c r="IM117" s="24">
        <v>19</v>
      </c>
      <c r="IN117" s="24"/>
      <c r="IO117" s="25">
        <f t="shared" si="194"/>
        <v>248</v>
      </c>
    </row>
    <row r="118" spans="1:249" ht="16" customHeight="1">
      <c r="A118" s="17" t="s">
        <v>112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>
        <v>0</v>
      </c>
      <c r="IM118" s="24">
        <v>8</v>
      </c>
      <c r="IN118" s="24"/>
      <c r="IO118" s="25">
        <f t="shared" si="194"/>
        <v>51</v>
      </c>
    </row>
    <row r="119" spans="1:249" ht="16" customHeight="1">
      <c r="A119" s="19" t="s">
        <v>87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>SUM(IF107:IF118)</f>
        <v>140</v>
      </c>
      <c r="IG119" s="20">
        <f t="shared" si="208"/>
        <v>125</v>
      </c>
      <c r="IH119" s="20">
        <f t="shared" si="208"/>
        <v>118</v>
      </c>
      <c r="II119" s="20">
        <f t="shared" si="208"/>
        <v>111</v>
      </c>
      <c r="IJ119" s="20">
        <f t="shared" si="208"/>
        <v>102</v>
      </c>
      <c r="IK119" s="20">
        <f t="shared" si="208"/>
        <v>122</v>
      </c>
      <c r="IL119" s="20">
        <f t="shared" si="208"/>
        <v>136</v>
      </c>
      <c r="IM119" s="20">
        <f t="shared" si="208"/>
        <v>153</v>
      </c>
      <c r="IN119" s="20">
        <f t="shared" si="208"/>
        <v>0</v>
      </c>
      <c r="IO119" s="20">
        <f>SUM(IC119:IN119)</f>
        <v>1364</v>
      </c>
    </row>
    <row r="120" spans="1:249" ht="16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6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6" customHeight="1">
      <c r="A122" s="15" t="s">
        <v>91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6" customHeight="1">
      <c r="A124" s="75" t="s">
        <v>119</v>
      </c>
      <c r="B124" s="36"/>
      <c r="C124" s="82">
        <v>2006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4"/>
      <c r="O124" s="78" t="s">
        <v>51</v>
      </c>
      <c r="P124" s="82">
        <v>2007</v>
      </c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4"/>
      <c r="AB124" s="78" t="s">
        <v>52</v>
      </c>
      <c r="AC124" s="82">
        <v>2008</v>
      </c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4"/>
      <c r="AO124" s="78" t="s">
        <v>53</v>
      </c>
      <c r="AP124" s="82">
        <v>2009</v>
      </c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4"/>
      <c r="BB124" s="78" t="s">
        <v>54</v>
      </c>
      <c r="BC124" s="82">
        <v>2010</v>
      </c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4"/>
      <c r="BO124" s="78" t="s">
        <v>55</v>
      </c>
      <c r="BP124" s="82">
        <v>2011</v>
      </c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4"/>
      <c r="CB124" s="78" t="s">
        <v>56</v>
      </c>
      <c r="CC124" s="82">
        <v>2012</v>
      </c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4"/>
      <c r="CO124" s="78" t="s">
        <v>57</v>
      </c>
      <c r="CP124" s="82">
        <v>2013</v>
      </c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4"/>
      <c r="DB124" s="78" t="s">
        <v>58</v>
      </c>
      <c r="DC124" s="82">
        <v>2014</v>
      </c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4"/>
      <c r="DO124" s="78" t="s">
        <v>59</v>
      </c>
      <c r="DP124" s="82">
        <v>2015</v>
      </c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4"/>
      <c r="EB124" s="78" t="s">
        <v>60</v>
      </c>
      <c r="EC124" s="77">
        <v>2016</v>
      </c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8" t="s">
        <v>61</v>
      </c>
      <c r="EP124" s="77">
        <v>2017</v>
      </c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8" t="s">
        <v>62</v>
      </c>
      <c r="FC124" s="77">
        <v>2018</v>
      </c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8" t="s">
        <v>63</v>
      </c>
      <c r="FP124" s="77">
        <v>2019</v>
      </c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8" t="s">
        <v>64</v>
      </c>
      <c r="GC124" s="77">
        <v>2020</v>
      </c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4" t="s">
        <v>65</v>
      </c>
      <c r="GP124" s="77">
        <v>2021</v>
      </c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4" t="s">
        <v>66</v>
      </c>
      <c r="HC124" s="77">
        <v>2022</v>
      </c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4" t="s">
        <v>67</v>
      </c>
      <c r="HP124" s="77">
        <v>2023</v>
      </c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4" t="s">
        <v>68</v>
      </c>
      <c r="IC124" s="77">
        <v>2024</v>
      </c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4" t="s">
        <v>69</v>
      </c>
    </row>
    <row r="125" spans="1:249" ht="16" customHeight="1">
      <c r="A125" s="76"/>
      <c r="B125" s="23"/>
      <c r="C125" s="16" t="s">
        <v>70</v>
      </c>
      <c r="D125" s="16" t="s">
        <v>71</v>
      </c>
      <c r="E125" s="16" t="s">
        <v>72</v>
      </c>
      <c r="F125" s="16" t="s">
        <v>73</v>
      </c>
      <c r="G125" s="16" t="s">
        <v>74</v>
      </c>
      <c r="H125" s="16" t="s">
        <v>75</v>
      </c>
      <c r="I125" s="16" t="s">
        <v>76</v>
      </c>
      <c r="J125" s="16" t="s">
        <v>77</v>
      </c>
      <c r="K125" s="16" t="s">
        <v>78</v>
      </c>
      <c r="L125" s="16" t="s">
        <v>79</v>
      </c>
      <c r="M125" s="16" t="s">
        <v>80</v>
      </c>
      <c r="N125" s="16" t="s">
        <v>81</v>
      </c>
      <c r="O125" s="79"/>
      <c r="P125" s="16" t="s">
        <v>70</v>
      </c>
      <c r="Q125" s="16" t="s">
        <v>71</v>
      </c>
      <c r="R125" s="16" t="s">
        <v>72</v>
      </c>
      <c r="S125" s="16" t="s">
        <v>73</v>
      </c>
      <c r="T125" s="16" t="s">
        <v>74</v>
      </c>
      <c r="U125" s="16" t="s">
        <v>75</v>
      </c>
      <c r="V125" s="16" t="s">
        <v>76</v>
      </c>
      <c r="W125" s="16" t="s">
        <v>77</v>
      </c>
      <c r="X125" s="16" t="s">
        <v>78</v>
      </c>
      <c r="Y125" s="16" t="s">
        <v>79</v>
      </c>
      <c r="Z125" s="16" t="s">
        <v>80</v>
      </c>
      <c r="AA125" s="16" t="s">
        <v>81</v>
      </c>
      <c r="AB125" s="79"/>
      <c r="AC125" s="16" t="s">
        <v>70</v>
      </c>
      <c r="AD125" s="16" t="s">
        <v>71</v>
      </c>
      <c r="AE125" s="16" t="s">
        <v>72</v>
      </c>
      <c r="AF125" s="16" t="s">
        <v>73</v>
      </c>
      <c r="AG125" s="16" t="s">
        <v>74</v>
      </c>
      <c r="AH125" s="16" t="s">
        <v>75</v>
      </c>
      <c r="AI125" s="16" t="s">
        <v>76</v>
      </c>
      <c r="AJ125" s="16" t="s">
        <v>77</v>
      </c>
      <c r="AK125" s="16" t="s">
        <v>78</v>
      </c>
      <c r="AL125" s="16" t="s">
        <v>79</v>
      </c>
      <c r="AM125" s="16" t="s">
        <v>80</v>
      </c>
      <c r="AN125" s="16" t="s">
        <v>81</v>
      </c>
      <c r="AO125" s="79"/>
      <c r="AP125" s="16" t="s">
        <v>70</v>
      </c>
      <c r="AQ125" s="16" t="s">
        <v>71</v>
      </c>
      <c r="AR125" s="16" t="s">
        <v>72</v>
      </c>
      <c r="AS125" s="16" t="s">
        <v>73</v>
      </c>
      <c r="AT125" s="16" t="s">
        <v>74</v>
      </c>
      <c r="AU125" s="16" t="s">
        <v>75</v>
      </c>
      <c r="AV125" s="16" t="s">
        <v>76</v>
      </c>
      <c r="AW125" s="16" t="s">
        <v>77</v>
      </c>
      <c r="AX125" s="16" t="s">
        <v>78</v>
      </c>
      <c r="AY125" s="16" t="s">
        <v>79</v>
      </c>
      <c r="AZ125" s="16" t="s">
        <v>80</v>
      </c>
      <c r="BA125" s="16" t="s">
        <v>81</v>
      </c>
      <c r="BB125" s="79"/>
      <c r="BC125" s="16" t="s">
        <v>70</v>
      </c>
      <c r="BD125" s="16" t="s">
        <v>71</v>
      </c>
      <c r="BE125" s="16" t="s">
        <v>72</v>
      </c>
      <c r="BF125" s="16" t="s">
        <v>73</v>
      </c>
      <c r="BG125" s="16" t="s">
        <v>74</v>
      </c>
      <c r="BH125" s="16" t="s">
        <v>75</v>
      </c>
      <c r="BI125" s="16" t="s">
        <v>76</v>
      </c>
      <c r="BJ125" s="16" t="s">
        <v>77</v>
      </c>
      <c r="BK125" s="16" t="s">
        <v>78</v>
      </c>
      <c r="BL125" s="16" t="s">
        <v>79</v>
      </c>
      <c r="BM125" s="16" t="s">
        <v>80</v>
      </c>
      <c r="BN125" s="16" t="s">
        <v>81</v>
      </c>
      <c r="BO125" s="79"/>
      <c r="BP125" s="16" t="s">
        <v>70</v>
      </c>
      <c r="BQ125" s="16" t="s">
        <v>71</v>
      </c>
      <c r="BR125" s="16" t="s">
        <v>72</v>
      </c>
      <c r="BS125" s="16" t="s">
        <v>73</v>
      </c>
      <c r="BT125" s="16" t="s">
        <v>74</v>
      </c>
      <c r="BU125" s="16" t="s">
        <v>75</v>
      </c>
      <c r="BV125" s="16" t="s">
        <v>76</v>
      </c>
      <c r="BW125" s="16" t="s">
        <v>77</v>
      </c>
      <c r="BX125" s="16" t="s">
        <v>78</v>
      </c>
      <c r="BY125" s="16" t="s">
        <v>79</v>
      </c>
      <c r="BZ125" s="16" t="s">
        <v>80</v>
      </c>
      <c r="CA125" s="16" t="s">
        <v>81</v>
      </c>
      <c r="CB125" s="79"/>
      <c r="CC125" s="16" t="s">
        <v>70</v>
      </c>
      <c r="CD125" s="16" t="s">
        <v>71</v>
      </c>
      <c r="CE125" s="16" t="s">
        <v>72</v>
      </c>
      <c r="CF125" s="16" t="s">
        <v>73</v>
      </c>
      <c r="CG125" s="16" t="s">
        <v>74</v>
      </c>
      <c r="CH125" s="16" t="s">
        <v>75</v>
      </c>
      <c r="CI125" s="16" t="s">
        <v>76</v>
      </c>
      <c r="CJ125" s="16" t="s">
        <v>77</v>
      </c>
      <c r="CK125" s="16" t="s">
        <v>78</v>
      </c>
      <c r="CL125" s="16" t="s">
        <v>79</v>
      </c>
      <c r="CM125" s="16" t="s">
        <v>80</v>
      </c>
      <c r="CN125" s="16" t="s">
        <v>81</v>
      </c>
      <c r="CO125" s="79"/>
      <c r="CP125" s="16" t="s">
        <v>70</v>
      </c>
      <c r="CQ125" s="16" t="s">
        <v>71</v>
      </c>
      <c r="CR125" s="16" t="s">
        <v>72</v>
      </c>
      <c r="CS125" s="16" t="s">
        <v>73</v>
      </c>
      <c r="CT125" s="16" t="s">
        <v>74</v>
      </c>
      <c r="CU125" s="16" t="s">
        <v>75</v>
      </c>
      <c r="CV125" s="16" t="s">
        <v>76</v>
      </c>
      <c r="CW125" s="16" t="s">
        <v>77</v>
      </c>
      <c r="CX125" s="16" t="s">
        <v>78</v>
      </c>
      <c r="CY125" s="16" t="s">
        <v>79</v>
      </c>
      <c r="CZ125" s="16" t="s">
        <v>80</v>
      </c>
      <c r="DA125" s="16" t="s">
        <v>81</v>
      </c>
      <c r="DB125" s="79"/>
      <c r="DC125" s="16" t="s">
        <v>70</v>
      </c>
      <c r="DD125" s="16" t="s">
        <v>71</v>
      </c>
      <c r="DE125" s="16" t="s">
        <v>72</v>
      </c>
      <c r="DF125" s="16" t="s">
        <v>73</v>
      </c>
      <c r="DG125" s="16" t="s">
        <v>74</v>
      </c>
      <c r="DH125" s="16" t="s">
        <v>75</v>
      </c>
      <c r="DI125" s="16" t="s">
        <v>76</v>
      </c>
      <c r="DJ125" s="16" t="s">
        <v>77</v>
      </c>
      <c r="DK125" s="16" t="s">
        <v>78</v>
      </c>
      <c r="DL125" s="16" t="s">
        <v>79</v>
      </c>
      <c r="DM125" s="16" t="s">
        <v>80</v>
      </c>
      <c r="DN125" s="16" t="s">
        <v>81</v>
      </c>
      <c r="DO125" s="79"/>
      <c r="DP125" s="16" t="s">
        <v>70</v>
      </c>
      <c r="DQ125" s="16" t="s">
        <v>71</v>
      </c>
      <c r="DR125" s="16" t="s">
        <v>72</v>
      </c>
      <c r="DS125" s="16" t="s">
        <v>73</v>
      </c>
      <c r="DT125" s="16" t="s">
        <v>74</v>
      </c>
      <c r="DU125" s="16" t="s">
        <v>75</v>
      </c>
      <c r="DV125" s="16" t="s">
        <v>76</v>
      </c>
      <c r="DW125" s="16" t="s">
        <v>77</v>
      </c>
      <c r="DX125" s="16" t="s">
        <v>78</v>
      </c>
      <c r="DY125" s="16" t="s">
        <v>79</v>
      </c>
      <c r="DZ125" s="16" t="s">
        <v>80</v>
      </c>
      <c r="EA125" s="16" t="s">
        <v>81</v>
      </c>
      <c r="EB125" s="79"/>
      <c r="EC125" s="16" t="s">
        <v>70</v>
      </c>
      <c r="ED125" s="16" t="s">
        <v>71</v>
      </c>
      <c r="EE125" s="16" t="s">
        <v>72</v>
      </c>
      <c r="EF125" s="16" t="s">
        <v>73</v>
      </c>
      <c r="EG125" s="16" t="s">
        <v>74</v>
      </c>
      <c r="EH125" s="16" t="s">
        <v>75</v>
      </c>
      <c r="EI125" s="16" t="s">
        <v>76</v>
      </c>
      <c r="EJ125" s="16" t="s">
        <v>77</v>
      </c>
      <c r="EK125" s="16" t="s">
        <v>78</v>
      </c>
      <c r="EL125" s="16" t="s">
        <v>79</v>
      </c>
      <c r="EM125" s="16" t="s">
        <v>80</v>
      </c>
      <c r="EN125" s="16" t="s">
        <v>81</v>
      </c>
      <c r="EO125" s="79"/>
      <c r="EP125" s="16" t="s">
        <v>70</v>
      </c>
      <c r="EQ125" s="16" t="s">
        <v>71</v>
      </c>
      <c r="ER125" s="16" t="s">
        <v>72</v>
      </c>
      <c r="ES125" s="16" t="s">
        <v>73</v>
      </c>
      <c r="ET125" s="16" t="s">
        <v>74</v>
      </c>
      <c r="EU125" s="16" t="s">
        <v>75</v>
      </c>
      <c r="EV125" s="16" t="s">
        <v>76</v>
      </c>
      <c r="EW125" s="16" t="s">
        <v>77</v>
      </c>
      <c r="EX125" s="16" t="s">
        <v>78</v>
      </c>
      <c r="EY125" s="16" t="s">
        <v>79</v>
      </c>
      <c r="EZ125" s="16" t="s">
        <v>80</v>
      </c>
      <c r="FA125" s="16" t="s">
        <v>81</v>
      </c>
      <c r="FB125" s="79"/>
      <c r="FC125" s="16" t="s">
        <v>70</v>
      </c>
      <c r="FD125" s="16" t="s">
        <v>71</v>
      </c>
      <c r="FE125" s="16" t="s">
        <v>72</v>
      </c>
      <c r="FF125" s="16" t="s">
        <v>73</v>
      </c>
      <c r="FG125" s="16" t="s">
        <v>74</v>
      </c>
      <c r="FH125" s="16" t="s">
        <v>75</v>
      </c>
      <c r="FI125" s="16" t="s">
        <v>76</v>
      </c>
      <c r="FJ125" s="16" t="s">
        <v>77</v>
      </c>
      <c r="FK125" s="16" t="s">
        <v>78</v>
      </c>
      <c r="FL125" s="16" t="s">
        <v>79</v>
      </c>
      <c r="FM125" s="16" t="s">
        <v>80</v>
      </c>
      <c r="FN125" s="16" t="s">
        <v>81</v>
      </c>
      <c r="FO125" s="79"/>
      <c r="FP125" s="16" t="s">
        <v>70</v>
      </c>
      <c r="FQ125" s="16" t="s">
        <v>71</v>
      </c>
      <c r="FR125" s="16" t="s">
        <v>72</v>
      </c>
      <c r="FS125" s="16" t="s">
        <v>73</v>
      </c>
      <c r="FT125" s="16" t="s">
        <v>74</v>
      </c>
      <c r="FU125" s="16" t="s">
        <v>75</v>
      </c>
      <c r="FV125" s="16" t="s">
        <v>76</v>
      </c>
      <c r="FW125" s="16" t="s">
        <v>77</v>
      </c>
      <c r="FX125" s="16" t="s">
        <v>78</v>
      </c>
      <c r="FY125" s="16" t="s">
        <v>79</v>
      </c>
      <c r="FZ125" s="16" t="s">
        <v>80</v>
      </c>
      <c r="GA125" s="16" t="s">
        <v>81</v>
      </c>
      <c r="GB125" s="79"/>
      <c r="GC125" s="16" t="s">
        <v>70</v>
      </c>
      <c r="GD125" s="16" t="s">
        <v>71</v>
      </c>
      <c r="GE125" s="16" t="s">
        <v>72</v>
      </c>
      <c r="GF125" s="16" t="s">
        <v>73</v>
      </c>
      <c r="GG125" s="16" t="s">
        <v>74</v>
      </c>
      <c r="GH125" s="16" t="s">
        <v>75</v>
      </c>
      <c r="GI125" s="16" t="s">
        <v>76</v>
      </c>
      <c r="GJ125" s="16" t="s">
        <v>77</v>
      </c>
      <c r="GK125" s="16" t="s">
        <v>78</v>
      </c>
      <c r="GL125" s="16" t="s">
        <v>79</v>
      </c>
      <c r="GM125" s="16" t="s">
        <v>80</v>
      </c>
      <c r="GN125" s="16" t="s">
        <v>81</v>
      </c>
      <c r="GO125" s="74"/>
      <c r="GP125" s="16" t="s">
        <v>70</v>
      </c>
      <c r="GQ125" s="16" t="s">
        <v>71</v>
      </c>
      <c r="GR125" s="16" t="s">
        <v>72</v>
      </c>
      <c r="GS125" s="16" t="s">
        <v>73</v>
      </c>
      <c r="GT125" s="16" t="s">
        <v>74</v>
      </c>
      <c r="GU125" s="16" t="s">
        <v>75</v>
      </c>
      <c r="GV125" s="16" t="s">
        <v>76</v>
      </c>
      <c r="GW125" s="16" t="s">
        <v>77</v>
      </c>
      <c r="GX125" s="16" t="s">
        <v>83</v>
      </c>
      <c r="GY125" s="16" t="s">
        <v>79</v>
      </c>
      <c r="GZ125" s="16" t="s">
        <v>80</v>
      </c>
      <c r="HA125" s="16" t="s">
        <v>81</v>
      </c>
      <c r="HB125" s="74"/>
      <c r="HC125" s="16" t="s">
        <v>70</v>
      </c>
      <c r="HD125" s="16" t="s">
        <v>71</v>
      </c>
      <c r="HE125" s="16" t="s">
        <v>72</v>
      </c>
      <c r="HF125" s="16" t="s">
        <v>73</v>
      </c>
      <c r="HG125" s="16" t="s">
        <v>74</v>
      </c>
      <c r="HH125" s="16" t="s">
        <v>75</v>
      </c>
      <c r="HI125" s="16" t="s">
        <v>76</v>
      </c>
      <c r="HJ125" s="16" t="s">
        <v>77</v>
      </c>
      <c r="HK125" s="16" t="s">
        <v>83</v>
      </c>
      <c r="HL125" s="16" t="s">
        <v>79</v>
      </c>
      <c r="HM125" s="16" t="s">
        <v>80</v>
      </c>
      <c r="HN125" s="16" t="s">
        <v>81</v>
      </c>
      <c r="HO125" s="74"/>
      <c r="HP125" s="16" t="s">
        <v>70</v>
      </c>
      <c r="HQ125" s="16" t="s">
        <v>71</v>
      </c>
      <c r="HR125" s="16" t="s">
        <v>72</v>
      </c>
      <c r="HS125" s="16" t="s">
        <v>73</v>
      </c>
      <c r="HT125" s="16" t="s">
        <v>74</v>
      </c>
      <c r="HU125" s="16" t="s">
        <v>75</v>
      </c>
      <c r="HV125" s="16" t="s">
        <v>76</v>
      </c>
      <c r="HW125" s="16" t="s">
        <v>77</v>
      </c>
      <c r="HX125" s="16" t="s">
        <v>83</v>
      </c>
      <c r="HY125" s="16" t="s">
        <v>79</v>
      </c>
      <c r="HZ125" s="16" t="s">
        <v>80</v>
      </c>
      <c r="IA125" s="16" t="s">
        <v>81</v>
      </c>
      <c r="IB125" s="74"/>
      <c r="IC125" s="16" t="s">
        <v>70</v>
      </c>
      <c r="ID125" s="16" t="s">
        <v>71</v>
      </c>
      <c r="IE125" s="16" t="s">
        <v>72</v>
      </c>
      <c r="IF125" s="16" t="s">
        <v>73</v>
      </c>
      <c r="IG125" s="16" t="s">
        <v>74</v>
      </c>
      <c r="IH125" s="16" t="s">
        <v>75</v>
      </c>
      <c r="II125" s="16" t="s">
        <v>76</v>
      </c>
      <c r="IJ125" s="16" t="s">
        <v>77</v>
      </c>
      <c r="IK125" s="16" t="s">
        <v>83</v>
      </c>
      <c r="IL125" s="16" t="s">
        <v>79</v>
      </c>
      <c r="IM125" s="16" t="s">
        <v>80</v>
      </c>
      <c r="IN125" s="16" t="s">
        <v>81</v>
      </c>
      <c r="IO125" s="74"/>
    </row>
    <row r="126" spans="1:249" ht="16" customHeight="1">
      <c r="A126" s="37" t="s">
        <v>120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>
        <v>2911561.94</v>
      </c>
      <c r="IM126" s="24">
        <v>2598681.12</v>
      </c>
      <c r="IN126" s="24"/>
      <c r="IO126" s="25">
        <f>SUM(IC126:IN126)</f>
        <v>30396851.800000001</v>
      </c>
    </row>
    <row r="127" spans="1:249" ht="16" customHeight="1">
      <c r="A127" s="37" t="s">
        <v>121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>
        <v>398075.01</v>
      </c>
      <c r="IM127" s="24">
        <v>390303.43</v>
      </c>
      <c r="IN127" s="24"/>
      <c r="IO127" s="25">
        <f>SUM(IC127:IN127)</f>
        <v>4250111.8</v>
      </c>
    </row>
    <row r="128" spans="1:249" s="38" customFormat="1" ht="16" customHeight="1">
      <c r="A128" s="16" t="s">
        <v>122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2915892.4400000004</v>
      </c>
      <c r="IG128" s="20">
        <f t="shared" si="218"/>
        <v>3071879.9599999986</v>
      </c>
      <c r="IH128" s="20">
        <f t="shared" si="218"/>
        <v>3023057.91</v>
      </c>
      <c r="II128" s="20">
        <f t="shared" si="218"/>
        <v>3250594.74</v>
      </c>
      <c r="IJ128" s="20">
        <f t="shared" si="218"/>
        <v>3481001.09</v>
      </c>
      <c r="IK128" s="20">
        <f t="shared" si="218"/>
        <v>3232360.14</v>
      </c>
      <c r="IL128" s="20">
        <f t="shared" si="218"/>
        <v>3309636.95</v>
      </c>
      <c r="IM128" s="20">
        <f t="shared" si="218"/>
        <v>2988984.5500000003</v>
      </c>
      <c r="IN128" s="20">
        <f t="shared" si="218"/>
        <v>0</v>
      </c>
      <c r="IO128" s="20">
        <f>SUM(IC128:IN128)</f>
        <v>34646963.599999994</v>
      </c>
    </row>
    <row r="129" spans="1:240" ht="13.5" customHeight="1">
      <c r="A129" s="80" t="s">
        <v>123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1"/>
      <c r="FT130" s="11"/>
      <c r="HG130" s="11"/>
      <c r="HS130" s="11"/>
      <c r="IF130" s="11"/>
    </row>
    <row r="131" spans="1:240" ht="13.5" customHeight="1">
      <c r="A131" s="81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6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6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6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zoomScale="85" zoomScaleNormal="85" workbookViewId="0">
      <pane xSplit="1" topLeftCell="FY1" activePane="topRight" state="frozen"/>
      <selection pane="topRight" activeCell="GA7" sqref="GA7"/>
    </sheetView>
  </sheetViews>
  <sheetFormatPr baseColWidth="10" defaultColWidth="12.7265625" defaultRowHeight="14"/>
  <cols>
    <col min="1" max="1" width="35.7265625" style="14" customWidth="1"/>
    <col min="2" max="2" width="52.81640625" style="14" customWidth="1"/>
    <col min="3" max="118" width="12.7265625" style="12"/>
    <col min="119" max="119" width="19.54296875" style="12" customWidth="1"/>
    <col min="120" max="157" width="12.7265625" style="12"/>
    <col min="158" max="158" width="17" style="12" bestFit="1" customWidth="1"/>
    <col min="159" max="16384" width="12.7265625" style="12"/>
  </cols>
  <sheetData>
    <row r="1" spans="1:184">
      <c r="A1" s="10" t="s">
        <v>0</v>
      </c>
    </row>
    <row r="2" spans="1:184">
      <c r="A2" s="13" t="s">
        <v>124</v>
      </c>
      <c r="B2" s="67"/>
    </row>
    <row r="3" spans="1:184">
      <c r="A3" s="51" t="s">
        <v>125</v>
      </c>
    </row>
    <row r="5" spans="1:184" ht="16" customHeight="1">
      <c r="A5" s="15" t="s">
        <v>44</v>
      </c>
      <c r="B5" s="15"/>
    </row>
    <row r="6" spans="1:184" ht="4.5" customHeight="1">
      <c r="A6" s="15"/>
      <c r="B6" s="15"/>
    </row>
    <row r="7" spans="1:184" ht="16" customHeight="1">
      <c r="A7" s="15" t="s">
        <v>100</v>
      </c>
      <c r="B7" s="15"/>
      <c r="CD7" s="11"/>
      <c r="CQ7" s="11"/>
    </row>
    <row r="8" spans="1:184" ht="16" customHeight="1"/>
    <row r="9" spans="1:184" ht="16" customHeight="1">
      <c r="A9" s="75" t="s">
        <v>45</v>
      </c>
      <c r="B9" s="22"/>
      <c r="C9" s="77">
        <v>2011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 t="s">
        <v>56</v>
      </c>
      <c r="P9" s="77">
        <v>2012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 t="s">
        <v>57</v>
      </c>
      <c r="AC9" s="77">
        <v>2013</v>
      </c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8" t="s">
        <v>58</v>
      </c>
      <c r="AP9" s="77">
        <v>2014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8" t="s">
        <v>59</v>
      </c>
      <c r="BC9" s="77">
        <v>2015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8" t="s">
        <v>60</v>
      </c>
      <c r="BP9" s="77">
        <v>2016</v>
      </c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4" t="s">
        <v>61</v>
      </c>
      <c r="CC9" s="77">
        <v>2017</v>
      </c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4" t="s">
        <v>62</v>
      </c>
      <c r="CP9" s="77">
        <v>2018</v>
      </c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4" t="s">
        <v>63</v>
      </c>
      <c r="DC9" s="77">
        <v>2019</v>
      </c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4" t="s">
        <v>64</v>
      </c>
      <c r="DP9" s="77">
        <v>2020</v>
      </c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4" t="s">
        <v>65</v>
      </c>
      <c r="EC9" s="77">
        <v>2021</v>
      </c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4" t="s">
        <v>66</v>
      </c>
      <c r="EP9" s="77">
        <v>2022</v>
      </c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4" t="s">
        <v>67</v>
      </c>
      <c r="FC9" s="77">
        <v>2023</v>
      </c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4" t="s">
        <v>68</v>
      </c>
      <c r="FP9" s="77">
        <v>2024</v>
      </c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4" t="s">
        <v>69</v>
      </c>
    </row>
    <row r="10" spans="1:184" ht="16" customHeight="1">
      <c r="A10" s="76"/>
      <c r="B10" s="23"/>
      <c r="C10" s="16" t="s">
        <v>70</v>
      </c>
      <c r="D10" s="16" t="s">
        <v>71</v>
      </c>
      <c r="E10" s="16" t="s">
        <v>72</v>
      </c>
      <c r="F10" s="16" t="s">
        <v>73</v>
      </c>
      <c r="G10" s="16" t="s">
        <v>74</v>
      </c>
      <c r="H10" s="16" t="s">
        <v>75</v>
      </c>
      <c r="I10" s="16" t="s">
        <v>76</v>
      </c>
      <c r="J10" s="16" t="s">
        <v>77</v>
      </c>
      <c r="K10" s="16" t="s">
        <v>78</v>
      </c>
      <c r="L10" s="16" t="s">
        <v>79</v>
      </c>
      <c r="M10" s="16" t="s">
        <v>80</v>
      </c>
      <c r="N10" s="16" t="s">
        <v>81</v>
      </c>
      <c r="O10" s="79"/>
      <c r="P10" s="16" t="s">
        <v>70</v>
      </c>
      <c r="Q10" s="16" t="s">
        <v>71</v>
      </c>
      <c r="R10" s="16" t="s">
        <v>72</v>
      </c>
      <c r="S10" s="16" t="s">
        <v>73</v>
      </c>
      <c r="T10" s="16" t="s">
        <v>74</v>
      </c>
      <c r="U10" s="16" t="s">
        <v>75</v>
      </c>
      <c r="V10" s="16" t="s">
        <v>76</v>
      </c>
      <c r="W10" s="16" t="s">
        <v>77</v>
      </c>
      <c r="X10" s="16" t="s">
        <v>78</v>
      </c>
      <c r="Y10" s="16" t="s">
        <v>79</v>
      </c>
      <c r="Z10" s="16" t="s">
        <v>80</v>
      </c>
      <c r="AA10" s="16" t="s">
        <v>81</v>
      </c>
      <c r="AB10" s="79"/>
      <c r="AC10" s="16" t="s">
        <v>70</v>
      </c>
      <c r="AD10" s="16" t="s">
        <v>71</v>
      </c>
      <c r="AE10" s="16" t="s">
        <v>72</v>
      </c>
      <c r="AF10" s="16" t="s">
        <v>73</v>
      </c>
      <c r="AG10" s="16" t="s">
        <v>74</v>
      </c>
      <c r="AH10" s="16" t="s">
        <v>75</v>
      </c>
      <c r="AI10" s="16" t="s">
        <v>76</v>
      </c>
      <c r="AJ10" s="16" t="s">
        <v>77</v>
      </c>
      <c r="AK10" s="16" t="s">
        <v>78</v>
      </c>
      <c r="AL10" s="16" t="s">
        <v>79</v>
      </c>
      <c r="AM10" s="16" t="s">
        <v>80</v>
      </c>
      <c r="AN10" s="16" t="s">
        <v>81</v>
      </c>
      <c r="AO10" s="79"/>
      <c r="AP10" s="16" t="s">
        <v>70</v>
      </c>
      <c r="AQ10" s="16" t="s">
        <v>71</v>
      </c>
      <c r="AR10" s="16" t="s">
        <v>72</v>
      </c>
      <c r="AS10" s="16" t="s">
        <v>73</v>
      </c>
      <c r="AT10" s="16" t="s">
        <v>74</v>
      </c>
      <c r="AU10" s="16" t="s">
        <v>75</v>
      </c>
      <c r="AV10" s="16" t="s">
        <v>76</v>
      </c>
      <c r="AW10" s="16" t="s">
        <v>77</v>
      </c>
      <c r="AX10" s="16" t="s">
        <v>78</v>
      </c>
      <c r="AY10" s="16" t="s">
        <v>79</v>
      </c>
      <c r="AZ10" s="16" t="s">
        <v>80</v>
      </c>
      <c r="BA10" s="16" t="s">
        <v>81</v>
      </c>
      <c r="BB10" s="79"/>
      <c r="BC10" s="16" t="s">
        <v>70</v>
      </c>
      <c r="BD10" s="16" t="s">
        <v>71</v>
      </c>
      <c r="BE10" s="16" t="s">
        <v>72</v>
      </c>
      <c r="BF10" s="16" t="s">
        <v>73</v>
      </c>
      <c r="BG10" s="16" t="s">
        <v>74</v>
      </c>
      <c r="BH10" s="16" t="s">
        <v>75</v>
      </c>
      <c r="BI10" s="16" t="s">
        <v>76</v>
      </c>
      <c r="BJ10" s="16" t="s">
        <v>77</v>
      </c>
      <c r="BK10" s="16" t="s">
        <v>78</v>
      </c>
      <c r="BL10" s="16" t="s">
        <v>79</v>
      </c>
      <c r="BM10" s="16" t="s">
        <v>80</v>
      </c>
      <c r="BN10" s="16" t="s">
        <v>81</v>
      </c>
      <c r="BO10" s="79"/>
      <c r="BP10" s="16" t="s">
        <v>70</v>
      </c>
      <c r="BQ10" s="16" t="s">
        <v>71</v>
      </c>
      <c r="BR10" s="16" t="s">
        <v>72</v>
      </c>
      <c r="BS10" s="16" t="s">
        <v>73</v>
      </c>
      <c r="BT10" s="16" t="s">
        <v>74</v>
      </c>
      <c r="BU10" s="16" t="s">
        <v>75</v>
      </c>
      <c r="BV10" s="16" t="s">
        <v>76</v>
      </c>
      <c r="BW10" s="16" t="s">
        <v>77</v>
      </c>
      <c r="BX10" s="16" t="s">
        <v>78</v>
      </c>
      <c r="BY10" s="16" t="s">
        <v>79</v>
      </c>
      <c r="BZ10" s="16" t="s">
        <v>80</v>
      </c>
      <c r="CA10" s="16" t="s">
        <v>81</v>
      </c>
      <c r="CB10" s="74"/>
      <c r="CC10" s="16" t="s">
        <v>70</v>
      </c>
      <c r="CD10" s="16" t="s">
        <v>71</v>
      </c>
      <c r="CE10" s="16" t="s">
        <v>72</v>
      </c>
      <c r="CF10" s="16" t="s">
        <v>73</v>
      </c>
      <c r="CG10" s="16" t="s">
        <v>74</v>
      </c>
      <c r="CH10" s="16" t="s">
        <v>75</v>
      </c>
      <c r="CI10" s="16" t="s">
        <v>76</v>
      </c>
      <c r="CJ10" s="16" t="s">
        <v>77</v>
      </c>
      <c r="CK10" s="16" t="s">
        <v>78</v>
      </c>
      <c r="CL10" s="16" t="s">
        <v>79</v>
      </c>
      <c r="CM10" s="16" t="s">
        <v>80</v>
      </c>
      <c r="CN10" s="16" t="s">
        <v>81</v>
      </c>
      <c r="CO10" s="74"/>
      <c r="CP10" s="16" t="s">
        <v>70</v>
      </c>
      <c r="CQ10" s="16" t="s">
        <v>71</v>
      </c>
      <c r="CR10" s="16" t="s">
        <v>72</v>
      </c>
      <c r="CS10" s="16" t="s">
        <v>73</v>
      </c>
      <c r="CT10" s="16" t="s">
        <v>74</v>
      </c>
      <c r="CU10" s="16" t="s">
        <v>75</v>
      </c>
      <c r="CV10" s="16" t="s">
        <v>76</v>
      </c>
      <c r="CW10" s="16" t="s">
        <v>77</v>
      </c>
      <c r="CX10" s="16" t="s">
        <v>78</v>
      </c>
      <c r="CY10" s="16" t="s">
        <v>79</v>
      </c>
      <c r="CZ10" s="16" t="s">
        <v>80</v>
      </c>
      <c r="DA10" s="16" t="s">
        <v>81</v>
      </c>
      <c r="DB10" s="74"/>
      <c r="DC10" s="16" t="s">
        <v>70</v>
      </c>
      <c r="DD10" s="16" t="s">
        <v>71</v>
      </c>
      <c r="DE10" s="16" t="s">
        <v>72</v>
      </c>
      <c r="DF10" s="16" t="s">
        <v>73</v>
      </c>
      <c r="DG10" s="16" t="s">
        <v>74</v>
      </c>
      <c r="DH10" s="16" t="s">
        <v>75</v>
      </c>
      <c r="DI10" s="16" t="s">
        <v>76</v>
      </c>
      <c r="DJ10" s="16" t="s">
        <v>77</v>
      </c>
      <c r="DK10" s="16" t="s">
        <v>78</v>
      </c>
      <c r="DL10" s="16" t="s">
        <v>79</v>
      </c>
      <c r="DM10" s="16" t="s">
        <v>80</v>
      </c>
      <c r="DN10" s="16" t="s">
        <v>81</v>
      </c>
      <c r="DO10" s="74"/>
      <c r="DP10" s="16" t="s">
        <v>70</v>
      </c>
      <c r="DQ10" s="16" t="s">
        <v>71</v>
      </c>
      <c r="DR10" s="16" t="s">
        <v>72</v>
      </c>
      <c r="DS10" s="16" t="s">
        <v>73</v>
      </c>
      <c r="DT10" s="16" t="s">
        <v>74</v>
      </c>
      <c r="DU10" s="16" t="s">
        <v>75</v>
      </c>
      <c r="DV10" s="16" t="s">
        <v>76</v>
      </c>
      <c r="DW10" s="16" t="s">
        <v>77</v>
      </c>
      <c r="DX10" s="16" t="s">
        <v>78</v>
      </c>
      <c r="DY10" s="16" t="s">
        <v>79</v>
      </c>
      <c r="DZ10" s="16" t="s">
        <v>80</v>
      </c>
      <c r="EA10" s="16" t="s">
        <v>81</v>
      </c>
      <c r="EB10" s="74"/>
      <c r="EC10" s="16" t="s">
        <v>70</v>
      </c>
      <c r="ED10" s="16" t="s">
        <v>71</v>
      </c>
      <c r="EE10" s="16" t="s">
        <v>72</v>
      </c>
      <c r="EF10" s="16" t="s">
        <v>73</v>
      </c>
      <c r="EG10" s="16" t="s">
        <v>74</v>
      </c>
      <c r="EH10" s="16" t="s">
        <v>75</v>
      </c>
      <c r="EI10" s="16" t="s">
        <v>76</v>
      </c>
      <c r="EJ10" s="16" t="s">
        <v>77</v>
      </c>
      <c r="EK10" s="16" t="s">
        <v>78</v>
      </c>
      <c r="EL10" s="16" t="s">
        <v>79</v>
      </c>
      <c r="EM10" s="16" t="s">
        <v>80</v>
      </c>
      <c r="EN10" s="16" t="s">
        <v>81</v>
      </c>
      <c r="EO10" s="74"/>
      <c r="EP10" s="16" t="s">
        <v>70</v>
      </c>
      <c r="EQ10" s="16" t="s">
        <v>71</v>
      </c>
      <c r="ER10" s="16" t="s">
        <v>72</v>
      </c>
      <c r="ES10" s="16" t="s">
        <v>73</v>
      </c>
      <c r="ET10" s="16" t="s">
        <v>74</v>
      </c>
      <c r="EU10" s="16" t="s">
        <v>75</v>
      </c>
      <c r="EV10" s="16" t="s">
        <v>76</v>
      </c>
      <c r="EW10" s="16" t="s">
        <v>77</v>
      </c>
      <c r="EX10" s="16" t="s">
        <v>78</v>
      </c>
      <c r="EY10" s="16" t="s">
        <v>79</v>
      </c>
      <c r="EZ10" s="16" t="s">
        <v>80</v>
      </c>
      <c r="FA10" s="16" t="s">
        <v>81</v>
      </c>
      <c r="FB10" s="74"/>
      <c r="FC10" s="16" t="s">
        <v>70</v>
      </c>
      <c r="FD10" s="16" t="s">
        <v>71</v>
      </c>
      <c r="FE10" s="16" t="s">
        <v>72</v>
      </c>
      <c r="FF10" s="16" t="s">
        <v>73</v>
      </c>
      <c r="FG10" s="16" t="s">
        <v>74</v>
      </c>
      <c r="FH10" s="16" t="s">
        <v>75</v>
      </c>
      <c r="FI10" s="16" t="s">
        <v>76</v>
      </c>
      <c r="FJ10" s="16" t="s">
        <v>77</v>
      </c>
      <c r="FK10" s="16" t="s">
        <v>78</v>
      </c>
      <c r="FL10" s="16" t="s">
        <v>79</v>
      </c>
      <c r="FM10" s="16" t="s">
        <v>80</v>
      </c>
      <c r="FN10" s="16" t="s">
        <v>81</v>
      </c>
      <c r="FO10" s="74"/>
      <c r="FP10" s="16" t="s">
        <v>70</v>
      </c>
      <c r="FQ10" s="16" t="s">
        <v>71</v>
      </c>
      <c r="FR10" s="16" t="s">
        <v>72</v>
      </c>
      <c r="FS10" s="16" t="s">
        <v>73</v>
      </c>
      <c r="FT10" s="16" t="s">
        <v>74</v>
      </c>
      <c r="FU10" s="16" t="s">
        <v>75</v>
      </c>
      <c r="FV10" s="16" t="s">
        <v>76</v>
      </c>
      <c r="FW10" s="16" t="s">
        <v>77</v>
      </c>
      <c r="FX10" s="16" t="s">
        <v>78</v>
      </c>
      <c r="FY10" s="16" t="s">
        <v>79</v>
      </c>
      <c r="FZ10" s="16" t="s">
        <v>80</v>
      </c>
      <c r="GA10" s="16" t="s">
        <v>81</v>
      </c>
      <c r="GB10" s="74"/>
    </row>
    <row r="11" spans="1:184" ht="16" customHeight="1">
      <c r="A11" s="17" t="s">
        <v>126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>
        <v>213037</v>
      </c>
      <c r="FZ11" s="18">
        <v>201456</v>
      </c>
      <c r="GA11" s="18"/>
      <c r="GB11" s="18">
        <f t="shared" ref="GB11:GB16" si="4">SUM(FP11:GA11)</f>
        <v>2122415</v>
      </c>
    </row>
    <row r="12" spans="1:184" ht="16" customHeight="1">
      <c r="A12" s="17" t="s">
        <v>127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>
        <v>38125</v>
      </c>
      <c r="FZ12" s="18">
        <v>36481</v>
      </c>
      <c r="GA12" s="18"/>
      <c r="GB12" s="18">
        <f t="shared" si="4"/>
        <v>368489</v>
      </c>
    </row>
    <row r="13" spans="1:184" ht="16" customHeight="1">
      <c r="A13" s="17" t="s">
        <v>128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>
        <v>52760</v>
      </c>
      <c r="FZ13" s="18">
        <v>59149</v>
      </c>
      <c r="GA13" s="18"/>
      <c r="GB13" s="18">
        <f t="shared" si="4"/>
        <v>544502</v>
      </c>
    </row>
    <row r="14" spans="1:184" ht="16" customHeight="1">
      <c r="A14" s="17" t="s">
        <v>129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>
        <v>35859</v>
      </c>
      <c r="FZ14" s="18">
        <v>36042</v>
      </c>
      <c r="GA14" s="18"/>
      <c r="GB14" s="18">
        <f t="shared" si="4"/>
        <v>345385</v>
      </c>
    </row>
    <row r="15" spans="1:184" ht="16" customHeight="1">
      <c r="A15" s="17" t="s">
        <v>130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>
        <v>36133</v>
      </c>
      <c r="FZ15" s="18">
        <v>34348</v>
      </c>
      <c r="GA15" s="18"/>
      <c r="GB15" s="18">
        <f t="shared" si="4"/>
        <v>409569</v>
      </c>
    </row>
    <row r="16" spans="1:184" ht="16" customHeight="1">
      <c r="A16" s="19" t="s">
        <v>87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326163</v>
      </c>
      <c r="FT16" s="20">
        <f t="shared" si="15"/>
        <v>344685</v>
      </c>
      <c r="FU16" s="20">
        <f t="shared" si="15"/>
        <v>315969</v>
      </c>
      <c r="FV16" s="20">
        <f t="shared" si="15"/>
        <v>362676</v>
      </c>
      <c r="FW16" s="20">
        <f t="shared" si="15"/>
        <v>382221</v>
      </c>
      <c r="FX16" s="20">
        <f t="shared" si="15"/>
        <v>358965</v>
      </c>
      <c r="FY16" s="20">
        <f t="shared" si="15"/>
        <v>375914</v>
      </c>
      <c r="FZ16" s="20">
        <f t="shared" si="15"/>
        <v>367476</v>
      </c>
      <c r="GA16" s="20">
        <f t="shared" si="15"/>
        <v>0</v>
      </c>
      <c r="GB16" s="20">
        <f t="shared" si="4"/>
        <v>3790360</v>
      </c>
    </row>
    <row r="17" spans="1:184" ht="16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6" customHeight="1">
      <c r="A18" s="15" t="s">
        <v>113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6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6" customHeight="1">
      <c r="A20" s="75" t="s">
        <v>45</v>
      </c>
      <c r="B20" s="22"/>
      <c r="C20" s="77">
        <v>2011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8" t="s">
        <v>56</v>
      </c>
      <c r="P20" s="77">
        <v>2012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 t="s">
        <v>57</v>
      </c>
      <c r="AC20" s="77">
        <v>2013</v>
      </c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8" t="s">
        <v>58</v>
      </c>
      <c r="AP20" s="77">
        <v>2014</v>
      </c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8" t="s">
        <v>59</v>
      </c>
      <c r="BC20" s="77">
        <v>2015</v>
      </c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8" t="s">
        <v>60</v>
      </c>
      <c r="BP20" s="77">
        <v>2016</v>
      </c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4" t="s">
        <v>61</v>
      </c>
      <c r="CC20" s="77">
        <v>2017</v>
      </c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4" t="s">
        <v>62</v>
      </c>
      <c r="CP20" s="77">
        <v>2018</v>
      </c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4" t="s">
        <v>63</v>
      </c>
      <c r="DC20" s="77">
        <v>2019</v>
      </c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4" t="s">
        <v>64</v>
      </c>
      <c r="DP20" s="77">
        <v>2020</v>
      </c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4" t="s">
        <v>65</v>
      </c>
      <c r="EC20" s="77">
        <v>2021</v>
      </c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4" t="s">
        <v>66</v>
      </c>
      <c r="EP20" s="77">
        <v>2022</v>
      </c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4" t="s">
        <v>67</v>
      </c>
      <c r="FC20" s="77">
        <v>2023</v>
      </c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4" t="s">
        <v>68</v>
      </c>
      <c r="FP20" s="77">
        <v>2024</v>
      </c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4" t="s">
        <v>69</v>
      </c>
    </row>
    <row r="21" spans="1:184" ht="16" customHeight="1">
      <c r="A21" s="76"/>
      <c r="B21" s="23"/>
      <c r="C21" s="16" t="s">
        <v>70</v>
      </c>
      <c r="D21" s="16" t="s">
        <v>71</v>
      </c>
      <c r="E21" s="16" t="s">
        <v>72</v>
      </c>
      <c r="F21" s="16" t="s">
        <v>73</v>
      </c>
      <c r="G21" s="16" t="s">
        <v>74</v>
      </c>
      <c r="H21" s="16" t="s">
        <v>75</v>
      </c>
      <c r="I21" s="16" t="s">
        <v>76</v>
      </c>
      <c r="J21" s="16" t="s">
        <v>77</v>
      </c>
      <c r="K21" s="16" t="s">
        <v>78</v>
      </c>
      <c r="L21" s="16" t="s">
        <v>79</v>
      </c>
      <c r="M21" s="16" t="s">
        <v>80</v>
      </c>
      <c r="N21" s="16" t="s">
        <v>81</v>
      </c>
      <c r="O21" s="79"/>
      <c r="P21" s="16" t="s">
        <v>70</v>
      </c>
      <c r="Q21" s="16" t="s">
        <v>71</v>
      </c>
      <c r="R21" s="16" t="s">
        <v>72</v>
      </c>
      <c r="S21" s="16" t="s">
        <v>73</v>
      </c>
      <c r="T21" s="16" t="s">
        <v>74</v>
      </c>
      <c r="U21" s="16" t="s">
        <v>75</v>
      </c>
      <c r="V21" s="16" t="s">
        <v>76</v>
      </c>
      <c r="W21" s="16" t="s">
        <v>77</v>
      </c>
      <c r="X21" s="16" t="s">
        <v>78</v>
      </c>
      <c r="Y21" s="16" t="s">
        <v>79</v>
      </c>
      <c r="Z21" s="16" t="s">
        <v>80</v>
      </c>
      <c r="AA21" s="16" t="s">
        <v>81</v>
      </c>
      <c r="AB21" s="79"/>
      <c r="AC21" s="16" t="s">
        <v>70</v>
      </c>
      <c r="AD21" s="16" t="s">
        <v>71</v>
      </c>
      <c r="AE21" s="16" t="s">
        <v>72</v>
      </c>
      <c r="AF21" s="16" t="s">
        <v>73</v>
      </c>
      <c r="AG21" s="16" t="s">
        <v>74</v>
      </c>
      <c r="AH21" s="16" t="s">
        <v>75</v>
      </c>
      <c r="AI21" s="16" t="s">
        <v>76</v>
      </c>
      <c r="AJ21" s="16" t="s">
        <v>77</v>
      </c>
      <c r="AK21" s="16" t="s">
        <v>78</v>
      </c>
      <c r="AL21" s="16" t="s">
        <v>79</v>
      </c>
      <c r="AM21" s="16" t="s">
        <v>80</v>
      </c>
      <c r="AN21" s="16" t="s">
        <v>81</v>
      </c>
      <c r="AO21" s="79"/>
      <c r="AP21" s="16" t="s">
        <v>70</v>
      </c>
      <c r="AQ21" s="16" t="s">
        <v>71</v>
      </c>
      <c r="AR21" s="16" t="s">
        <v>72</v>
      </c>
      <c r="AS21" s="16" t="s">
        <v>73</v>
      </c>
      <c r="AT21" s="16" t="s">
        <v>74</v>
      </c>
      <c r="AU21" s="16" t="s">
        <v>75</v>
      </c>
      <c r="AV21" s="16" t="s">
        <v>76</v>
      </c>
      <c r="AW21" s="16" t="s">
        <v>77</v>
      </c>
      <c r="AX21" s="16" t="s">
        <v>78</v>
      </c>
      <c r="AY21" s="16" t="s">
        <v>79</v>
      </c>
      <c r="AZ21" s="16" t="s">
        <v>80</v>
      </c>
      <c r="BA21" s="16" t="s">
        <v>81</v>
      </c>
      <c r="BB21" s="79"/>
      <c r="BC21" s="16" t="s">
        <v>70</v>
      </c>
      <c r="BD21" s="16" t="s">
        <v>71</v>
      </c>
      <c r="BE21" s="16" t="s">
        <v>72</v>
      </c>
      <c r="BF21" s="16" t="s">
        <v>73</v>
      </c>
      <c r="BG21" s="16" t="s">
        <v>74</v>
      </c>
      <c r="BH21" s="16" t="s">
        <v>75</v>
      </c>
      <c r="BI21" s="16" t="s">
        <v>76</v>
      </c>
      <c r="BJ21" s="16" t="s">
        <v>77</v>
      </c>
      <c r="BK21" s="16" t="s">
        <v>78</v>
      </c>
      <c r="BL21" s="16" t="s">
        <v>79</v>
      </c>
      <c r="BM21" s="16" t="s">
        <v>80</v>
      </c>
      <c r="BN21" s="16" t="s">
        <v>81</v>
      </c>
      <c r="BO21" s="79"/>
      <c r="BP21" s="16" t="s">
        <v>70</v>
      </c>
      <c r="BQ21" s="16" t="s">
        <v>71</v>
      </c>
      <c r="BR21" s="16" t="s">
        <v>72</v>
      </c>
      <c r="BS21" s="16" t="s">
        <v>73</v>
      </c>
      <c r="BT21" s="16" t="s">
        <v>74</v>
      </c>
      <c r="BU21" s="16" t="s">
        <v>75</v>
      </c>
      <c r="BV21" s="16" t="s">
        <v>76</v>
      </c>
      <c r="BW21" s="16" t="s">
        <v>77</v>
      </c>
      <c r="BX21" s="16" t="s">
        <v>78</v>
      </c>
      <c r="BY21" s="16" t="s">
        <v>79</v>
      </c>
      <c r="BZ21" s="16" t="s">
        <v>80</v>
      </c>
      <c r="CA21" s="16" t="s">
        <v>81</v>
      </c>
      <c r="CB21" s="74"/>
      <c r="CC21" s="16" t="s">
        <v>70</v>
      </c>
      <c r="CD21" s="16" t="s">
        <v>71</v>
      </c>
      <c r="CE21" s="16" t="s">
        <v>72</v>
      </c>
      <c r="CF21" s="16" t="s">
        <v>73</v>
      </c>
      <c r="CG21" s="16" t="s">
        <v>74</v>
      </c>
      <c r="CH21" s="16" t="s">
        <v>75</v>
      </c>
      <c r="CI21" s="16" t="s">
        <v>76</v>
      </c>
      <c r="CJ21" s="16" t="s">
        <v>77</v>
      </c>
      <c r="CK21" s="16" t="s">
        <v>78</v>
      </c>
      <c r="CL21" s="16" t="s">
        <v>79</v>
      </c>
      <c r="CM21" s="16" t="s">
        <v>80</v>
      </c>
      <c r="CN21" s="16" t="s">
        <v>81</v>
      </c>
      <c r="CO21" s="74"/>
      <c r="CP21" s="16" t="s">
        <v>70</v>
      </c>
      <c r="CQ21" s="16" t="s">
        <v>71</v>
      </c>
      <c r="CR21" s="16" t="s">
        <v>72</v>
      </c>
      <c r="CS21" s="16" t="s">
        <v>73</v>
      </c>
      <c r="CT21" s="16" t="s">
        <v>74</v>
      </c>
      <c r="CU21" s="16" t="s">
        <v>75</v>
      </c>
      <c r="CV21" s="16" t="s">
        <v>76</v>
      </c>
      <c r="CW21" s="16" t="s">
        <v>77</v>
      </c>
      <c r="CX21" s="16" t="s">
        <v>78</v>
      </c>
      <c r="CY21" s="16" t="s">
        <v>79</v>
      </c>
      <c r="CZ21" s="16" t="s">
        <v>80</v>
      </c>
      <c r="DA21" s="16" t="s">
        <v>81</v>
      </c>
      <c r="DB21" s="74"/>
      <c r="DC21" s="16" t="s">
        <v>70</v>
      </c>
      <c r="DD21" s="16" t="s">
        <v>71</v>
      </c>
      <c r="DE21" s="16" t="s">
        <v>72</v>
      </c>
      <c r="DF21" s="16" t="s">
        <v>73</v>
      </c>
      <c r="DG21" s="16" t="s">
        <v>74</v>
      </c>
      <c r="DH21" s="16" t="s">
        <v>75</v>
      </c>
      <c r="DI21" s="16" t="s">
        <v>76</v>
      </c>
      <c r="DJ21" s="16" t="s">
        <v>77</v>
      </c>
      <c r="DK21" s="16" t="s">
        <v>78</v>
      </c>
      <c r="DL21" s="16" t="s">
        <v>79</v>
      </c>
      <c r="DM21" s="16" t="s">
        <v>80</v>
      </c>
      <c r="DN21" s="16" t="s">
        <v>81</v>
      </c>
      <c r="DO21" s="74"/>
      <c r="DP21" s="16" t="s">
        <v>70</v>
      </c>
      <c r="DQ21" s="16" t="s">
        <v>71</v>
      </c>
      <c r="DR21" s="16" t="s">
        <v>72</v>
      </c>
      <c r="DS21" s="16" t="s">
        <v>73</v>
      </c>
      <c r="DT21" s="16" t="s">
        <v>74</v>
      </c>
      <c r="DU21" s="16" t="s">
        <v>75</v>
      </c>
      <c r="DV21" s="16" t="s">
        <v>76</v>
      </c>
      <c r="DW21" s="16" t="s">
        <v>77</v>
      </c>
      <c r="DX21" s="16" t="s">
        <v>78</v>
      </c>
      <c r="DY21" s="16" t="s">
        <v>79</v>
      </c>
      <c r="DZ21" s="16" t="s">
        <v>80</v>
      </c>
      <c r="EA21" s="16" t="s">
        <v>81</v>
      </c>
      <c r="EB21" s="74"/>
      <c r="EC21" s="16" t="s">
        <v>70</v>
      </c>
      <c r="ED21" s="16" t="s">
        <v>71</v>
      </c>
      <c r="EE21" s="16" t="s">
        <v>72</v>
      </c>
      <c r="EF21" s="16" t="s">
        <v>73</v>
      </c>
      <c r="EG21" s="16" t="s">
        <v>74</v>
      </c>
      <c r="EH21" s="16" t="s">
        <v>75</v>
      </c>
      <c r="EI21" s="16" t="s">
        <v>76</v>
      </c>
      <c r="EJ21" s="16" t="s">
        <v>77</v>
      </c>
      <c r="EK21" s="16" t="s">
        <v>78</v>
      </c>
      <c r="EL21" s="16" t="s">
        <v>79</v>
      </c>
      <c r="EM21" s="16" t="s">
        <v>80</v>
      </c>
      <c r="EN21" s="16" t="s">
        <v>81</v>
      </c>
      <c r="EO21" s="74"/>
      <c r="EP21" s="16" t="s">
        <v>70</v>
      </c>
      <c r="EQ21" s="16" t="s">
        <v>71</v>
      </c>
      <c r="ER21" s="16" t="s">
        <v>72</v>
      </c>
      <c r="ES21" s="16" t="s">
        <v>73</v>
      </c>
      <c r="ET21" s="16" t="s">
        <v>74</v>
      </c>
      <c r="EU21" s="16" t="s">
        <v>75</v>
      </c>
      <c r="EV21" s="16" t="s">
        <v>76</v>
      </c>
      <c r="EW21" s="16" t="s">
        <v>77</v>
      </c>
      <c r="EX21" s="16" t="s">
        <v>78</v>
      </c>
      <c r="EY21" s="16" t="s">
        <v>79</v>
      </c>
      <c r="EZ21" s="16" t="s">
        <v>80</v>
      </c>
      <c r="FA21" s="16" t="s">
        <v>81</v>
      </c>
      <c r="FB21" s="74"/>
      <c r="FC21" s="16" t="s">
        <v>70</v>
      </c>
      <c r="FD21" s="16" t="s">
        <v>71</v>
      </c>
      <c r="FE21" s="16" t="s">
        <v>72</v>
      </c>
      <c r="FF21" s="16" t="s">
        <v>73</v>
      </c>
      <c r="FG21" s="16" t="s">
        <v>74</v>
      </c>
      <c r="FH21" s="16" t="s">
        <v>75</v>
      </c>
      <c r="FI21" s="16" t="s">
        <v>76</v>
      </c>
      <c r="FJ21" s="16" t="s">
        <v>77</v>
      </c>
      <c r="FK21" s="16" t="s">
        <v>78</v>
      </c>
      <c r="FL21" s="16" t="s">
        <v>79</v>
      </c>
      <c r="FM21" s="16" t="s">
        <v>80</v>
      </c>
      <c r="FN21" s="16" t="s">
        <v>81</v>
      </c>
      <c r="FO21" s="74"/>
      <c r="FP21" s="16" t="s">
        <v>70</v>
      </c>
      <c r="FQ21" s="16" t="s">
        <v>71</v>
      </c>
      <c r="FR21" s="16" t="s">
        <v>72</v>
      </c>
      <c r="FS21" s="16" t="s">
        <v>73</v>
      </c>
      <c r="FT21" s="16" t="s">
        <v>74</v>
      </c>
      <c r="FU21" s="16" t="s">
        <v>75</v>
      </c>
      <c r="FV21" s="16" t="s">
        <v>76</v>
      </c>
      <c r="FW21" s="16" t="s">
        <v>77</v>
      </c>
      <c r="FX21" s="16" t="s">
        <v>78</v>
      </c>
      <c r="FY21" s="16" t="s">
        <v>79</v>
      </c>
      <c r="FZ21" s="16" t="s">
        <v>80</v>
      </c>
      <c r="GA21" s="16" t="s">
        <v>81</v>
      </c>
      <c r="GB21" s="74"/>
    </row>
    <row r="22" spans="1:184" ht="16" customHeight="1">
      <c r="A22" s="17" t="s">
        <v>126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>
        <v>12</v>
      </c>
      <c r="FZ22" s="18">
        <v>46</v>
      </c>
      <c r="GA22" s="18"/>
      <c r="GB22" s="18">
        <f t="shared" ref="GB22:GB27" si="23">SUM(FP22:GA22)</f>
        <v>278</v>
      </c>
    </row>
    <row r="23" spans="1:184" ht="16" customHeight="1">
      <c r="A23" s="17" t="s">
        <v>127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/>
      <c r="GB23" s="18">
        <f t="shared" si="23"/>
        <v>0</v>
      </c>
    </row>
    <row r="24" spans="1:184" ht="16" customHeight="1">
      <c r="A24" s="17" t="s">
        <v>128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>
        <v>10</v>
      </c>
      <c r="FZ24" s="18">
        <v>0</v>
      </c>
      <c r="GA24" s="18"/>
      <c r="GB24" s="18">
        <f t="shared" si="23"/>
        <v>25</v>
      </c>
    </row>
    <row r="25" spans="1:184" ht="16" customHeight="1">
      <c r="A25" s="17" t="s">
        <v>129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>
        <v>0</v>
      </c>
      <c r="FZ25" s="18">
        <v>0</v>
      </c>
      <c r="GA25" s="18"/>
      <c r="GB25" s="18">
        <f t="shared" si="23"/>
        <v>4</v>
      </c>
    </row>
    <row r="26" spans="1:184" ht="16" customHeight="1">
      <c r="A26" s="17" t="s">
        <v>130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2</v>
      </c>
      <c r="FZ26" s="18">
        <v>0</v>
      </c>
      <c r="GA26" s="18"/>
      <c r="GB26" s="18">
        <f t="shared" si="23"/>
        <v>2</v>
      </c>
    </row>
    <row r="27" spans="1:184" ht="16" customHeight="1">
      <c r="A27" s="19" t="s">
        <v>87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1</v>
      </c>
      <c r="FT27" s="20">
        <f t="shared" si="33"/>
        <v>2</v>
      </c>
      <c r="FU27" s="20">
        <f t="shared" si="33"/>
        <v>21</v>
      </c>
      <c r="FV27" s="20">
        <f t="shared" si="33"/>
        <v>2</v>
      </c>
      <c r="FW27" s="20">
        <f t="shared" si="33"/>
        <v>29</v>
      </c>
      <c r="FX27" s="20">
        <f t="shared" si="33"/>
        <v>5</v>
      </c>
      <c r="FY27" s="20">
        <f t="shared" si="33"/>
        <v>24</v>
      </c>
      <c r="FZ27" s="20">
        <f t="shared" si="33"/>
        <v>46</v>
      </c>
      <c r="GA27" s="20">
        <f t="shared" si="33"/>
        <v>0</v>
      </c>
      <c r="GB27" s="20">
        <f t="shared" si="23"/>
        <v>309</v>
      </c>
    </row>
    <row r="28" spans="1:184" ht="16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6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6" customHeight="1">
      <c r="A30" s="15" t="s">
        <v>131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6" customHeight="1">
      <c r="A32" s="15" t="s">
        <v>115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6" customHeight="1">
      <c r="A33" s="15"/>
      <c r="B33" s="15"/>
    </row>
    <row r="34" spans="1:184" ht="16" customHeight="1">
      <c r="A34" s="75" t="s">
        <v>45</v>
      </c>
      <c r="B34" s="22"/>
      <c r="C34" s="77">
        <v>2011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 t="s">
        <v>56</v>
      </c>
      <c r="P34" s="77">
        <v>2012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 t="s">
        <v>57</v>
      </c>
      <c r="AC34" s="77">
        <v>2013</v>
      </c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8" t="s">
        <v>58</v>
      </c>
      <c r="AP34" s="77">
        <v>2014</v>
      </c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8" t="s">
        <v>59</v>
      </c>
      <c r="BC34" s="77">
        <v>2015</v>
      </c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8" t="s">
        <v>60</v>
      </c>
      <c r="BP34" s="77">
        <v>2016</v>
      </c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4" t="s">
        <v>61</v>
      </c>
      <c r="CC34" s="77">
        <v>2017</v>
      </c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4" t="s">
        <v>62</v>
      </c>
      <c r="CP34" s="77">
        <v>2018</v>
      </c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4" t="s">
        <v>63</v>
      </c>
      <c r="DC34" s="77">
        <v>2019</v>
      </c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4" t="s">
        <v>64</v>
      </c>
      <c r="DP34" s="77">
        <v>2020</v>
      </c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4" t="s">
        <v>65</v>
      </c>
      <c r="EC34" s="77">
        <v>2021</v>
      </c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4" t="s">
        <v>66</v>
      </c>
      <c r="EP34" s="77">
        <v>2022</v>
      </c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4" t="s">
        <v>67</v>
      </c>
      <c r="FC34" s="77">
        <v>2023</v>
      </c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4" t="s">
        <v>68</v>
      </c>
      <c r="FP34" s="77">
        <v>2024</v>
      </c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4" t="s">
        <v>69</v>
      </c>
    </row>
    <row r="35" spans="1:184" ht="16" customHeight="1">
      <c r="A35" s="76"/>
      <c r="B35" s="23"/>
      <c r="C35" s="16" t="s">
        <v>70</v>
      </c>
      <c r="D35" s="16" t="s">
        <v>71</v>
      </c>
      <c r="E35" s="16" t="s">
        <v>72</v>
      </c>
      <c r="F35" s="16" t="s">
        <v>73</v>
      </c>
      <c r="G35" s="16" t="s">
        <v>74</v>
      </c>
      <c r="H35" s="16" t="s">
        <v>75</v>
      </c>
      <c r="I35" s="16" t="s">
        <v>76</v>
      </c>
      <c r="J35" s="16" t="s">
        <v>77</v>
      </c>
      <c r="K35" s="16" t="s">
        <v>78</v>
      </c>
      <c r="L35" s="16" t="s">
        <v>79</v>
      </c>
      <c r="M35" s="16" t="s">
        <v>80</v>
      </c>
      <c r="N35" s="16" t="s">
        <v>81</v>
      </c>
      <c r="O35" s="79"/>
      <c r="P35" s="16" t="s">
        <v>70</v>
      </c>
      <c r="Q35" s="16" t="s">
        <v>71</v>
      </c>
      <c r="R35" s="16" t="s">
        <v>72</v>
      </c>
      <c r="S35" s="16" t="s">
        <v>73</v>
      </c>
      <c r="T35" s="16" t="s">
        <v>74</v>
      </c>
      <c r="U35" s="16" t="s">
        <v>75</v>
      </c>
      <c r="V35" s="16" t="s">
        <v>76</v>
      </c>
      <c r="W35" s="16" t="s">
        <v>77</v>
      </c>
      <c r="X35" s="16" t="s">
        <v>78</v>
      </c>
      <c r="Y35" s="16" t="s">
        <v>79</v>
      </c>
      <c r="Z35" s="16" t="s">
        <v>80</v>
      </c>
      <c r="AA35" s="16" t="s">
        <v>81</v>
      </c>
      <c r="AB35" s="79"/>
      <c r="AC35" s="16" t="s">
        <v>70</v>
      </c>
      <c r="AD35" s="16" t="s">
        <v>71</v>
      </c>
      <c r="AE35" s="16" t="s">
        <v>72</v>
      </c>
      <c r="AF35" s="16" t="s">
        <v>73</v>
      </c>
      <c r="AG35" s="16" t="s">
        <v>74</v>
      </c>
      <c r="AH35" s="16" t="s">
        <v>75</v>
      </c>
      <c r="AI35" s="16" t="s">
        <v>76</v>
      </c>
      <c r="AJ35" s="16" t="s">
        <v>77</v>
      </c>
      <c r="AK35" s="16" t="s">
        <v>78</v>
      </c>
      <c r="AL35" s="16" t="s">
        <v>79</v>
      </c>
      <c r="AM35" s="16" t="s">
        <v>80</v>
      </c>
      <c r="AN35" s="16" t="s">
        <v>81</v>
      </c>
      <c r="AO35" s="79"/>
      <c r="AP35" s="16" t="s">
        <v>70</v>
      </c>
      <c r="AQ35" s="16" t="s">
        <v>71</v>
      </c>
      <c r="AR35" s="16" t="s">
        <v>72</v>
      </c>
      <c r="AS35" s="16" t="s">
        <v>73</v>
      </c>
      <c r="AT35" s="16" t="s">
        <v>74</v>
      </c>
      <c r="AU35" s="16" t="s">
        <v>75</v>
      </c>
      <c r="AV35" s="16" t="s">
        <v>76</v>
      </c>
      <c r="AW35" s="16" t="s">
        <v>77</v>
      </c>
      <c r="AX35" s="16" t="s">
        <v>78</v>
      </c>
      <c r="AY35" s="16" t="s">
        <v>79</v>
      </c>
      <c r="AZ35" s="16" t="s">
        <v>80</v>
      </c>
      <c r="BA35" s="16" t="s">
        <v>81</v>
      </c>
      <c r="BB35" s="79"/>
      <c r="BC35" s="16" t="s">
        <v>70</v>
      </c>
      <c r="BD35" s="16" t="s">
        <v>71</v>
      </c>
      <c r="BE35" s="16" t="s">
        <v>72</v>
      </c>
      <c r="BF35" s="16" t="s">
        <v>73</v>
      </c>
      <c r="BG35" s="16" t="s">
        <v>74</v>
      </c>
      <c r="BH35" s="16" t="s">
        <v>75</v>
      </c>
      <c r="BI35" s="16" t="s">
        <v>76</v>
      </c>
      <c r="BJ35" s="16" t="s">
        <v>77</v>
      </c>
      <c r="BK35" s="16" t="s">
        <v>78</v>
      </c>
      <c r="BL35" s="16" t="s">
        <v>79</v>
      </c>
      <c r="BM35" s="16" t="s">
        <v>80</v>
      </c>
      <c r="BN35" s="16" t="s">
        <v>81</v>
      </c>
      <c r="BO35" s="79"/>
      <c r="BP35" s="16" t="s">
        <v>70</v>
      </c>
      <c r="BQ35" s="16" t="s">
        <v>71</v>
      </c>
      <c r="BR35" s="16" t="s">
        <v>72</v>
      </c>
      <c r="BS35" s="16" t="s">
        <v>73</v>
      </c>
      <c r="BT35" s="16" t="s">
        <v>74</v>
      </c>
      <c r="BU35" s="16" t="s">
        <v>75</v>
      </c>
      <c r="BV35" s="16" t="s">
        <v>76</v>
      </c>
      <c r="BW35" s="16" t="s">
        <v>77</v>
      </c>
      <c r="BX35" s="16" t="s">
        <v>78</v>
      </c>
      <c r="BY35" s="16" t="s">
        <v>79</v>
      </c>
      <c r="BZ35" s="16" t="s">
        <v>80</v>
      </c>
      <c r="CA35" s="16" t="s">
        <v>81</v>
      </c>
      <c r="CB35" s="74"/>
      <c r="CC35" s="16" t="s">
        <v>70</v>
      </c>
      <c r="CD35" s="16" t="s">
        <v>71</v>
      </c>
      <c r="CE35" s="16" t="s">
        <v>72</v>
      </c>
      <c r="CF35" s="16" t="s">
        <v>73</v>
      </c>
      <c r="CG35" s="16" t="s">
        <v>74</v>
      </c>
      <c r="CH35" s="16" t="s">
        <v>75</v>
      </c>
      <c r="CI35" s="16" t="s">
        <v>76</v>
      </c>
      <c r="CJ35" s="16" t="s">
        <v>77</v>
      </c>
      <c r="CK35" s="16" t="s">
        <v>78</v>
      </c>
      <c r="CL35" s="16" t="s">
        <v>79</v>
      </c>
      <c r="CM35" s="16" t="s">
        <v>80</v>
      </c>
      <c r="CN35" s="16" t="s">
        <v>81</v>
      </c>
      <c r="CO35" s="74"/>
      <c r="CP35" s="16" t="s">
        <v>70</v>
      </c>
      <c r="CQ35" s="16" t="s">
        <v>71</v>
      </c>
      <c r="CR35" s="16" t="s">
        <v>72</v>
      </c>
      <c r="CS35" s="16" t="s">
        <v>73</v>
      </c>
      <c r="CT35" s="16" t="s">
        <v>74</v>
      </c>
      <c r="CU35" s="16" t="s">
        <v>75</v>
      </c>
      <c r="CV35" s="16" t="s">
        <v>76</v>
      </c>
      <c r="CW35" s="16" t="s">
        <v>77</v>
      </c>
      <c r="CX35" s="16" t="s">
        <v>78</v>
      </c>
      <c r="CY35" s="16" t="s">
        <v>79</v>
      </c>
      <c r="CZ35" s="16" t="s">
        <v>80</v>
      </c>
      <c r="DA35" s="16" t="s">
        <v>81</v>
      </c>
      <c r="DB35" s="74"/>
      <c r="DC35" s="16" t="s">
        <v>70</v>
      </c>
      <c r="DD35" s="16" t="s">
        <v>71</v>
      </c>
      <c r="DE35" s="16" t="s">
        <v>72</v>
      </c>
      <c r="DF35" s="16" t="s">
        <v>73</v>
      </c>
      <c r="DG35" s="16" t="s">
        <v>74</v>
      </c>
      <c r="DH35" s="16" t="s">
        <v>75</v>
      </c>
      <c r="DI35" s="16" t="s">
        <v>76</v>
      </c>
      <c r="DJ35" s="16" t="s">
        <v>77</v>
      </c>
      <c r="DK35" s="16" t="s">
        <v>78</v>
      </c>
      <c r="DL35" s="16" t="s">
        <v>79</v>
      </c>
      <c r="DM35" s="16" t="s">
        <v>80</v>
      </c>
      <c r="DN35" s="16" t="s">
        <v>81</v>
      </c>
      <c r="DO35" s="74"/>
      <c r="DP35" s="16" t="s">
        <v>70</v>
      </c>
      <c r="DQ35" s="16" t="s">
        <v>71</v>
      </c>
      <c r="DR35" s="16" t="s">
        <v>72</v>
      </c>
      <c r="DS35" s="16" t="s">
        <v>73</v>
      </c>
      <c r="DT35" s="16" t="s">
        <v>74</v>
      </c>
      <c r="DU35" s="16" t="s">
        <v>75</v>
      </c>
      <c r="DV35" s="16" t="s">
        <v>76</v>
      </c>
      <c r="DW35" s="16" t="s">
        <v>77</v>
      </c>
      <c r="DX35" s="16" t="s">
        <v>78</v>
      </c>
      <c r="DY35" s="16" t="s">
        <v>79</v>
      </c>
      <c r="DZ35" s="16" t="s">
        <v>80</v>
      </c>
      <c r="EA35" s="16" t="s">
        <v>81</v>
      </c>
      <c r="EB35" s="74"/>
      <c r="EC35" s="16" t="s">
        <v>70</v>
      </c>
      <c r="ED35" s="16" t="s">
        <v>71</v>
      </c>
      <c r="EE35" s="16" t="s">
        <v>72</v>
      </c>
      <c r="EF35" s="16" t="s">
        <v>73</v>
      </c>
      <c r="EG35" s="16" t="s">
        <v>74</v>
      </c>
      <c r="EH35" s="16" t="s">
        <v>75</v>
      </c>
      <c r="EI35" s="16" t="s">
        <v>76</v>
      </c>
      <c r="EJ35" s="16" t="s">
        <v>77</v>
      </c>
      <c r="EK35" s="16" t="s">
        <v>78</v>
      </c>
      <c r="EL35" s="16" t="s">
        <v>79</v>
      </c>
      <c r="EM35" s="16" t="s">
        <v>80</v>
      </c>
      <c r="EN35" s="16" t="s">
        <v>81</v>
      </c>
      <c r="EO35" s="74"/>
      <c r="EP35" s="16" t="s">
        <v>70</v>
      </c>
      <c r="EQ35" s="16" t="s">
        <v>71</v>
      </c>
      <c r="ER35" s="16" t="s">
        <v>72</v>
      </c>
      <c r="ES35" s="16" t="s">
        <v>73</v>
      </c>
      <c r="ET35" s="16" t="s">
        <v>74</v>
      </c>
      <c r="EU35" s="16" t="s">
        <v>75</v>
      </c>
      <c r="EV35" s="16" t="s">
        <v>76</v>
      </c>
      <c r="EW35" s="16" t="s">
        <v>77</v>
      </c>
      <c r="EX35" s="16" t="s">
        <v>78</v>
      </c>
      <c r="EY35" s="16" t="s">
        <v>79</v>
      </c>
      <c r="EZ35" s="16" t="s">
        <v>80</v>
      </c>
      <c r="FA35" s="16" t="s">
        <v>81</v>
      </c>
      <c r="FB35" s="74"/>
      <c r="FC35" s="16" t="s">
        <v>70</v>
      </c>
      <c r="FD35" s="16" t="s">
        <v>71</v>
      </c>
      <c r="FE35" s="16" t="s">
        <v>72</v>
      </c>
      <c r="FF35" s="16" t="s">
        <v>73</v>
      </c>
      <c r="FG35" s="16" t="s">
        <v>74</v>
      </c>
      <c r="FH35" s="16" t="s">
        <v>75</v>
      </c>
      <c r="FI35" s="16" t="s">
        <v>76</v>
      </c>
      <c r="FJ35" s="16" t="s">
        <v>77</v>
      </c>
      <c r="FK35" s="16" t="s">
        <v>78</v>
      </c>
      <c r="FL35" s="16" t="s">
        <v>79</v>
      </c>
      <c r="FM35" s="16" t="s">
        <v>80</v>
      </c>
      <c r="FN35" s="16" t="s">
        <v>81</v>
      </c>
      <c r="FO35" s="74"/>
      <c r="FP35" s="16" t="s">
        <v>70</v>
      </c>
      <c r="FQ35" s="16" t="s">
        <v>71</v>
      </c>
      <c r="FR35" s="16" t="s">
        <v>72</v>
      </c>
      <c r="FS35" s="16" t="s">
        <v>73</v>
      </c>
      <c r="FT35" s="16" t="s">
        <v>74</v>
      </c>
      <c r="FU35" s="16" t="s">
        <v>75</v>
      </c>
      <c r="FV35" s="16" t="s">
        <v>76</v>
      </c>
      <c r="FW35" s="16" t="s">
        <v>77</v>
      </c>
      <c r="FX35" s="16" t="s">
        <v>78</v>
      </c>
      <c r="FY35" s="16" t="s">
        <v>79</v>
      </c>
      <c r="FZ35" s="16" t="s">
        <v>80</v>
      </c>
      <c r="GA35" s="16" t="s">
        <v>81</v>
      </c>
      <c r="GB35" s="74"/>
    </row>
    <row r="36" spans="1:184" ht="16" customHeight="1">
      <c r="A36" s="17" t="s">
        <v>126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>
        <v>414299.89</v>
      </c>
      <c r="FZ36" s="18">
        <v>466913.7</v>
      </c>
      <c r="GA36" s="18"/>
      <c r="GB36" s="18">
        <f t="shared" ref="GB36:GB41" si="38">SUM(FP36:GA36)</f>
        <v>2856666.97</v>
      </c>
    </row>
    <row r="37" spans="1:184" ht="16" customHeight="1">
      <c r="A37" s="17" t="s">
        <v>127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>
        <v>14477.45</v>
      </c>
      <c r="FZ37" s="18">
        <v>18711.48</v>
      </c>
      <c r="GA37" s="18"/>
      <c r="GB37" s="18">
        <f t="shared" si="38"/>
        <v>165845.25</v>
      </c>
    </row>
    <row r="38" spans="1:184" ht="16" customHeight="1">
      <c r="A38" s="17" t="s">
        <v>128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>
        <v>51112.78</v>
      </c>
      <c r="FZ38" s="18">
        <v>65133.27999999997</v>
      </c>
      <c r="GA38" s="18"/>
      <c r="GB38" s="18">
        <f t="shared" si="38"/>
        <v>553095.92999999993</v>
      </c>
    </row>
    <row r="39" spans="1:184" ht="16" customHeight="1">
      <c r="A39" s="17" t="s">
        <v>129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>
        <v>84159.4</v>
      </c>
      <c r="FZ39" s="18">
        <v>75364.010000000009</v>
      </c>
      <c r="GA39" s="18"/>
      <c r="GB39" s="18">
        <f t="shared" si="38"/>
        <v>730067.25</v>
      </c>
    </row>
    <row r="40" spans="1:184" ht="16" customHeight="1">
      <c r="A40" s="17" t="s">
        <v>130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>
        <v>71558.939999999988</v>
      </c>
      <c r="FZ40" s="18">
        <v>70976.48000000001</v>
      </c>
      <c r="GA40" s="18"/>
      <c r="GB40" s="18">
        <f t="shared" si="38"/>
        <v>727137.7699999999</v>
      </c>
    </row>
    <row r="41" spans="1:184" ht="16" customHeight="1">
      <c r="A41" s="19" t="s">
        <v>87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381857.12</v>
      </c>
      <c r="FT41" s="20">
        <f t="shared" si="48"/>
        <v>392742.33</v>
      </c>
      <c r="FU41" s="20">
        <v>335832.51000000007</v>
      </c>
      <c r="FV41" s="20">
        <f t="shared" si="48"/>
        <v>468179.65</v>
      </c>
      <c r="FW41" s="20">
        <f t="shared" si="48"/>
        <v>552724.55999999994</v>
      </c>
      <c r="FX41" s="20">
        <f t="shared" si="48"/>
        <v>579846.28999999992</v>
      </c>
      <c r="FY41" s="20">
        <f t="shared" si="48"/>
        <v>635608.46</v>
      </c>
      <c r="FZ41" s="20">
        <f t="shared" si="48"/>
        <v>697098.95</v>
      </c>
      <c r="GA41" s="20">
        <f t="shared" si="48"/>
        <v>0</v>
      </c>
      <c r="GB41" s="20">
        <f t="shared" si="38"/>
        <v>5032813.1700000009</v>
      </c>
    </row>
    <row r="42" spans="1:184" ht="16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6" customHeight="1">
      <c r="A43" s="15" t="s">
        <v>116</v>
      </c>
      <c r="B43" s="15"/>
    </row>
    <row r="44" spans="1:184" ht="16" customHeight="1">
      <c r="A44" s="15"/>
      <c r="B44" s="15"/>
    </row>
    <row r="45" spans="1:184" ht="16" customHeight="1">
      <c r="A45" s="75" t="s">
        <v>45</v>
      </c>
      <c r="B45" s="22"/>
      <c r="C45" s="77">
        <v>2011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 t="s">
        <v>56</v>
      </c>
      <c r="P45" s="77">
        <v>2012</v>
      </c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 t="s">
        <v>57</v>
      </c>
      <c r="AC45" s="77">
        <v>2013</v>
      </c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8" t="s">
        <v>58</v>
      </c>
      <c r="AP45" s="77">
        <v>2014</v>
      </c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8" t="s">
        <v>59</v>
      </c>
      <c r="BC45" s="77">
        <v>2015</v>
      </c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8" t="s">
        <v>60</v>
      </c>
      <c r="BP45" s="77">
        <v>2016</v>
      </c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4" t="s">
        <v>61</v>
      </c>
      <c r="CC45" s="77">
        <v>2017</v>
      </c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4" t="s">
        <v>62</v>
      </c>
      <c r="CP45" s="77">
        <v>2018</v>
      </c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4" t="s">
        <v>63</v>
      </c>
      <c r="DC45" s="77">
        <v>2019</v>
      </c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4" t="s">
        <v>64</v>
      </c>
      <c r="DP45" s="77">
        <v>2020</v>
      </c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4" t="s">
        <v>65</v>
      </c>
      <c r="EC45" s="77">
        <v>2021</v>
      </c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4" t="s">
        <v>66</v>
      </c>
      <c r="EP45" s="77">
        <v>2022</v>
      </c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4" t="s">
        <v>67</v>
      </c>
      <c r="FC45" s="77">
        <v>2023</v>
      </c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4" t="s">
        <v>68</v>
      </c>
      <c r="FP45" s="77">
        <v>2024</v>
      </c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4" t="s">
        <v>69</v>
      </c>
    </row>
    <row r="46" spans="1:184" ht="16" customHeight="1">
      <c r="A46" s="76"/>
      <c r="B46" s="23"/>
      <c r="C46" s="16" t="s">
        <v>70</v>
      </c>
      <c r="D46" s="16" t="s">
        <v>71</v>
      </c>
      <c r="E46" s="16" t="s">
        <v>72</v>
      </c>
      <c r="F46" s="16" t="s">
        <v>73</v>
      </c>
      <c r="G46" s="16" t="s">
        <v>74</v>
      </c>
      <c r="H46" s="16" t="s">
        <v>75</v>
      </c>
      <c r="I46" s="16" t="s">
        <v>76</v>
      </c>
      <c r="J46" s="16" t="s">
        <v>77</v>
      </c>
      <c r="K46" s="16" t="s">
        <v>78</v>
      </c>
      <c r="L46" s="16" t="s">
        <v>79</v>
      </c>
      <c r="M46" s="16" t="s">
        <v>80</v>
      </c>
      <c r="N46" s="16" t="s">
        <v>81</v>
      </c>
      <c r="O46" s="79"/>
      <c r="P46" s="16" t="s">
        <v>70</v>
      </c>
      <c r="Q46" s="16" t="s">
        <v>71</v>
      </c>
      <c r="R46" s="16" t="s">
        <v>72</v>
      </c>
      <c r="S46" s="16" t="s">
        <v>73</v>
      </c>
      <c r="T46" s="16" t="s">
        <v>74</v>
      </c>
      <c r="U46" s="16" t="s">
        <v>75</v>
      </c>
      <c r="V46" s="16" t="s">
        <v>76</v>
      </c>
      <c r="W46" s="16" t="s">
        <v>77</v>
      </c>
      <c r="X46" s="16" t="s">
        <v>78</v>
      </c>
      <c r="Y46" s="16" t="s">
        <v>79</v>
      </c>
      <c r="Z46" s="16" t="s">
        <v>80</v>
      </c>
      <c r="AA46" s="16" t="s">
        <v>81</v>
      </c>
      <c r="AB46" s="79"/>
      <c r="AC46" s="16" t="s">
        <v>70</v>
      </c>
      <c r="AD46" s="16" t="s">
        <v>71</v>
      </c>
      <c r="AE46" s="16" t="s">
        <v>72</v>
      </c>
      <c r="AF46" s="16" t="s">
        <v>73</v>
      </c>
      <c r="AG46" s="16" t="s">
        <v>74</v>
      </c>
      <c r="AH46" s="16" t="s">
        <v>75</v>
      </c>
      <c r="AI46" s="16" t="s">
        <v>76</v>
      </c>
      <c r="AJ46" s="16" t="s">
        <v>77</v>
      </c>
      <c r="AK46" s="16" t="s">
        <v>78</v>
      </c>
      <c r="AL46" s="16" t="s">
        <v>79</v>
      </c>
      <c r="AM46" s="16" t="s">
        <v>80</v>
      </c>
      <c r="AN46" s="16" t="s">
        <v>81</v>
      </c>
      <c r="AO46" s="79"/>
      <c r="AP46" s="16" t="s">
        <v>70</v>
      </c>
      <c r="AQ46" s="16" t="s">
        <v>71</v>
      </c>
      <c r="AR46" s="16" t="s">
        <v>72</v>
      </c>
      <c r="AS46" s="16" t="s">
        <v>73</v>
      </c>
      <c r="AT46" s="16" t="s">
        <v>74</v>
      </c>
      <c r="AU46" s="16" t="s">
        <v>75</v>
      </c>
      <c r="AV46" s="16" t="s">
        <v>76</v>
      </c>
      <c r="AW46" s="16" t="s">
        <v>77</v>
      </c>
      <c r="AX46" s="16" t="s">
        <v>78</v>
      </c>
      <c r="AY46" s="16" t="s">
        <v>79</v>
      </c>
      <c r="AZ46" s="16" t="s">
        <v>80</v>
      </c>
      <c r="BA46" s="16" t="s">
        <v>81</v>
      </c>
      <c r="BB46" s="79"/>
      <c r="BC46" s="16" t="s">
        <v>70</v>
      </c>
      <c r="BD46" s="16" t="s">
        <v>71</v>
      </c>
      <c r="BE46" s="16" t="s">
        <v>72</v>
      </c>
      <c r="BF46" s="16" t="s">
        <v>73</v>
      </c>
      <c r="BG46" s="16" t="s">
        <v>74</v>
      </c>
      <c r="BH46" s="16" t="s">
        <v>75</v>
      </c>
      <c r="BI46" s="16" t="s">
        <v>76</v>
      </c>
      <c r="BJ46" s="16" t="s">
        <v>77</v>
      </c>
      <c r="BK46" s="16" t="s">
        <v>78</v>
      </c>
      <c r="BL46" s="16" t="s">
        <v>79</v>
      </c>
      <c r="BM46" s="16" t="s">
        <v>80</v>
      </c>
      <c r="BN46" s="16" t="s">
        <v>81</v>
      </c>
      <c r="BO46" s="79"/>
      <c r="BP46" s="16" t="s">
        <v>70</v>
      </c>
      <c r="BQ46" s="16" t="s">
        <v>71</v>
      </c>
      <c r="BR46" s="16" t="s">
        <v>72</v>
      </c>
      <c r="BS46" s="16" t="s">
        <v>73</v>
      </c>
      <c r="BT46" s="16" t="s">
        <v>74</v>
      </c>
      <c r="BU46" s="16" t="s">
        <v>75</v>
      </c>
      <c r="BV46" s="16" t="s">
        <v>76</v>
      </c>
      <c r="BW46" s="16" t="s">
        <v>77</v>
      </c>
      <c r="BX46" s="16" t="s">
        <v>78</v>
      </c>
      <c r="BY46" s="16" t="s">
        <v>79</v>
      </c>
      <c r="BZ46" s="16" t="s">
        <v>80</v>
      </c>
      <c r="CA46" s="16" t="s">
        <v>81</v>
      </c>
      <c r="CB46" s="74"/>
      <c r="CC46" s="16" t="s">
        <v>70</v>
      </c>
      <c r="CD46" s="16" t="s">
        <v>71</v>
      </c>
      <c r="CE46" s="16" t="s">
        <v>72</v>
      </c>
      <c r="CF46" s="16" t="s">
        <v>73</v>
      </c>
      <c r="CG46" s="16" t="s">
        <v>74</v>
      </c>
      <c r="CH46" s="16" t="s">
        <v>75</v>
      </c>
      <c r="CI46" s="16" t="s">
        <v>76</v>
      </c>
      <c r="CJ46" s="16" t="s">
        <v>77</v>
      </c>
      <c r="CK46" s="16" t="s">
        <v>78</v>
      </c>
      <c r="CL46" s="16" t="s">
        <v>79</v>
      </c>
      <c r="CM46" s="16" t="s">
        <v>80</v>
      </c>
      <c r="CN46" s="16" t="s">
        <v>81</v>
      </c>
      <c r="CO46" s="74"/>
      <c r="CP46" s="16" t="s">
        <v>70</v>
      </c>
      <c r="CQ46" s="16" t="s">
        <v>71</v>
      </c>
      <c r="CR46" s="16" t="s">
        <v>72</v>
      </c>
      <c r="CS46" s="16" t="s">
        <v>73</v>
      </c>
      <c r="CT46" s="16" t="s">
        <v>74</v>
      </c>
      <c r="CU46" s="16" t="s">
        <v>75</v>
      </c>
      <c r="CV46" s="16" t="s">
        <v>76</v>
      </c>
      <c r="CW46" s="16" t="s">
        <v>77</v>
      </c>
      <c r="CX46" s="16" t="s">
        <v>78</v>
      </c>
      <c r="CY46" s="16" t="s">
        <v>79</v>
      </c>
      <c r="CZ46" s="16" t="s">
        <v>80</v>
      </c>
      <c r="DA46" s="16" t="s">
        <v>81</v>
      </c>
      <c r="DB46" s="74"/>
      <c r="DC46" s="16" t="s">
        <v>70</v>
      </c>
      <c r="DD46" s="16" t="s">
        <v>71</v>
      </c>
      <c r="DE46" s="16" t="s">
        <v>72</v>
      </c>
      <c r="DF46" s="16" t="s">
        <v>73</v>
      </c>
      <c r="DG46" s="16" t="s">
        <v>74</v>
      </c>
      <c r="DH46" s="16" t="s">
        <v>75</v>
      </c>
      <c r="DI46" s="16" t="s">
        <v>76</v>
      </c>
      <c r="DJ46" s="16" t="s">
        <v>77</v>
      </c>
      <c r="DK46" s="16" t="s">
        <v>78</v>
      </c>
      <c r="DL46" s="16" t="s">
        <v>79</v>
      </c>
      <c r="DM46" s="16" t="s">
        <v>80</v>
      </c>
      <c r="DN46" s="16" t="s">
        <v>81</v>
      </c>
      <c r="DO46" s="74"/>
      <c r="DP46" s="16" t="s">
        <v>70</v>
      </c>
      <c r="DQ46" s="16" t="s">
        <v>71</v>
      </c>
      <c r="DR46" s="16" t="s">
        <v>72</v>
      </c>
      <c r="DS46" s="16" t="s">
        <v>73</v>
      </c>
      <c r="DT46" s="16" t="s">
        <v>74</v>
      </c>
      <c r="DU46" s="16" t="s">
        <v>75</v>
      </c>
      <c r="DV46" s="16" t="s">
        <v>76</v>
      </c>
      <c r="DW46" s="16" t="s">
        <v>77</v>
      </c>
      <c r="DX46" s="16" t="s">
        <v>78</v>
      </c>
      <c r="DY46" s="16" t="s">
        <v>79</v>
      </c>
      <c r="DZ46" s="16" t="s">
        <v>80</v>
      </c>
      <c r="EA46" s="16" t="s">
        <v>81</v>
      </c>
      <c r="EB46" s="74"/>
      <c r="EC46" s="16" t="s">
        <v>70</v>
      </c>
      <c r="ED46" s="16" t="s">
        <v>71</v>
      </c>
      <c r="EE46" s="16" t="s">
        <v>72</v>
      </c>
      <c r="EF46" s="16" t="s">
        <v>73</v>
      </c>
      <c r="EG46" s="16" t="s">
        <v>74</v>
      </c>
      <c r="EH46" s="16" t="s">
        <v>75</v>
      </c>
      <c r="EI46" s="16" t="s">
        <v>76</v>
      </c>
      <c r="EJ46" s="16" t="s">
        <v>77</v>
      </c>
      <c r="EK46" s="16" t="s">
        <v>78</v>
      </c>
      <c r="EL46" s="16" t="s">
        <v>79</v>
      </c>
      <c r="EM46" s="16" t="s">
        <v>80</v>
      </c>
      <c r="EN46" s="16" t="s">
        <v>81</v>
      </c>
      <c r="EO46" s="74"/>
      <c r="EP46" s="16" t="s">
        <v>70</v>
      </c>
      <c r="EQ46" s="16" t="s">
        <v>71</v>
      </c>
      <c r="ER46" s="16" t="s">
        <v>72</v>
      </c>
      <c r="ES46" s="16" t="s">
        <v>73</v>
      </c>
      <c r="ET46" s="16" t="s">
        <v>74</v>
      </c>
      <c r="EU46" s="16" t="s">
        <v>75</v>
      </c>
      <c r="EV46" s="16" t="s">
        <v>76</v>
      </c>
      <c r="EW46" s="16" t="s">
        <v>77</v>
      </c>
      <c r="EX46" s="16" t="s">
        <v>78</v>
      </c>
      <c r="EY46" s="16" t="s">
        <v>79</v>
      </c>
      <c r="EZ46" s="16" t="s">
        <v>80</v>
      </c>
      <c r="FA46" s="16" t="s">
        <v>81</v>
      </c>
      <c r="FB46" s="74"/>
      <c r="FC46" s="16" t="s">
        <v>70</v>
      </c>
      <c r="FD46" s="16" t="s">
        <v>71</v>
      </c>
      <c r="FE46" s="16" t="s">
        <v>72</v>
      </c>
      <c r="FF46" s="16" t="s">
        <v>73</v>
      </c>
      <c r="FG46" s="16" t="s">
        <v>74</v>
      </c>
      <c r="FH46" s="16" t="s">
        <v>75</v>
      </c>
      <c r="FI46" s="16" t="s">
        <v>76</v>
      </c>
      <c r="FJ46" s="16" t="s">
        <v>77</v>
      </c>
      <c r="FK46" s="16" t="s">
        <v>78</v>
      </c>
      <c r="FL46" s="16" t="s">
        <v>79</v>
      </c>
      <c r="FM46" s="16" t="s">
        <v>80</v>
      </c>
      <c r="FN46" s="16" t="s">
        <v>81</v>
      </c>
      <c r="FO46" s="74"/>
      <c r="FP46" s="16" t="s">
        <v>70</v>
      </c>
      <c r="FQ46" s="16" t="s">
        <v>71</v>
      </c>
      <c r="FR46" s="16" t="s">
        <v>72</v>
      </c>
      <c r="FS46" s="16" t="s">
        <v>73</v>
      </c>
      <c r="FT46" s="16" t="s">
        <v>74</v>
      </c>
      <c r="FU46" s="16" t="s">
        <v>75</v>
      </c>
      <c r="FV46" s="16" t="s">
        <v>76</v>
      </c>
      <c r="FW46" s="16" t="s">
        <v>77</v>
      </c>
      <c r="FX46" s="16" t="s">
        <v>78</v>
      </c>
      <c r="FY46" s="16" t="s">
        <v>79</v>
      </c>
      <c r="FZ46" s="16" t="s">
        <v>80</v>
      </c>
      <c r="GA46" s="16" t="s">
        <v>81</v>
      </c>
      <c r="GB46" s="74"/>
    </row>
    <row r="47" spans="1:184" ht="16" customHeight="1">
      <c r="A47" s="17" t="s">
        <v>126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/>
      <c r="GB47" s="18">
        <f t="shared" ref="GB47:GB52" si="53">SUM(FP47:GA47)</f>
        <v>0</v>
      </c>
    </row>
    <row r="48" spans="1:184" ht="16" customHeight="1">
      <c r="A48" s="17" t="s">
        <v>127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/>
      <c r="GB48" s="18">
        <f t="shared" si="53"/>
        <v>0</v>
      </c>
    </row>
    <row r="49" spans="1:184" ht="16" customHeight="1">
      <c r="A49" s="17" t="s">
        <v>128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/>
      <c r="GB49" s="18">
        <f t="shared" si="53"/>
        <v>0</v>
      </c>
    </row>
    <row r="50" spans="1:184" ht="16" customHeight="1">
      <c r="A50" s="17" t="s">
        <v>129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/>
      <c r="GB50" s="18">
        <f t="shared" si="53"/>
        <v>0</v>
      </c>
    </row>
    <row r="51" spans="1:184" ht="16" customHeight="1">
      <c r="A51" s="17" t="s">
        <v>130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/>
      <c r="GB51" s="18">
        <f t="shared" si="53"/>
        <v>0</v>
      </c>
    </row>
    <row r="52" spans="1:184" ht="16" customHeight="1">
      <c r="A52" s="19" t="s">
        <v>87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ref="FU52" si="65">SUM(FU47:FU51)</f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6" customHeight="1">
      <c r="A53" s="52"/>
      <c r="B53" s="43"/>
      <c r="C53" s="42">
        <f t="shared" ref="C53:AH53" si="66">+C52/1000</f>
        <v>0</v>
      </c>
      <c r="D53" s="42">
        <f t="shared" si="66"/>
        <v>0</v>
      </c>
      <c r="E53" s="42">
        <f t="shared" si="66"/>
        <v>0</v>
      </c>
      <c r="F53" s="42">
        <f t="shared" si="66"/>
        <v>0</v>
      </c>
      <c r="G53" s="42">
        <f t="shared" si="66"/>
        <v>0</v>
      </c>
      <c r="H53" s="42">
        <f t="shared" si="66"/>
        <v>0</v>
      </c>
      <c r="I53" s="42">
        <f t="shared" si="66"/>
        <v>0</v>
      </c>
      <c r="J53" s="42">
        <f t="shared" si="66"/>
        <v>0</v>
      </c>
      <c r="K53" s="42">
        <f t="shared" si="66"/>
        <v>0</v>
      </c>
      <c r="L53" s="42">
        <f t="shared" si="66"/>
        <v>0</v>
      </c>
      <c r="M53" s="42">
        <f t="shared" si="66"/>
        <v>0</v>
      </c>
      <c r="N53" s="42">
        <f t="shared" si="66"/>
        <v>0</v>
      </c>
      <c r="O53" s="42">
        <f t="shared" si="66"/>
        <v>0</v>
      </c>
      <c r="P53" s="42">
        <f t="shared" si="66"/>
        <v>0</v>
      </c>
      <c r="Q53" s="42">
        <f t="shared" si="66"/>
        <v>0</v>
      </c>
      <c r="R53" s="42">
        <f t="shared" si="66"/>
        <v>0</v>
      </c>
      <c r="S53" s="42">
        <f t="shared" si="66"/>
        <v>0</v>
      </c>
      <c r="T53" s="42">
        <f t="shared" si="66"/>
        <v>0</v>
      </c>
      <c r="U53" s="42">
        <f t="shared" si="66"/>
        <v>0</v>
      </c>
      <c r="V53" s="42">
        <f t="shared" si="66"/>
        <v>0</v>
      </c>
      <c r="W53" s="42">
        <f t="shared" si="66"/>
        <v>0</v>
      </c>
      <c r="X53" s="42">
        <f t="shared" si="66"/>
        <v>0</v>
      </c>
      <c r="Y53" s="42">
        <f t="shared" si="66"/>
        <v>0</v>
      </c>
      <c r="Z53" s="42">
        <f t="shared" si="66"/>
        <v>0</v>
      </c>
      <c r="AA53" s="42">
        <f t="shared" si="66"/>
        <v>0</v>
      </c>
      <c r="AB53" s="42">
        <f t="shared" si="66"/>
        <v>0</v>
      </c>
      <c r="AC53" s="42">
        <f t="shared" si="66"/>
        <v>0</v>
      </c>
      <c r="AD53" s="42">
        <f t="shared" si="66"/>
        <v>0</v>
      </c>
      <c r="AE53" s="42">
        <f t="shared" si="66"/>
        <v>0</v>
      </c>
      <c r="AF53" s="42">
        <f t="shared" si="66"/>
        <v>0</v>
      </c>
      <c r="AG53" s="42">
        <f t="shared" si="66"/>
        <v>0</v>
      </c>
      <c r="AH53" s="42">
        <f t="shared" si="66"/>
        <v>0.128</v>
      </c>
      <c r="AI53" s="42">
        <f t="shared" ref="AI53:BN53" si="67">+AI52/1000</f>
        <v>0</v>
      </c>
      <c r="AJ53" s="42">
        <f t="shared" si="67"/>
        <v>0</v>
      </c>
      <c r="AK53" s="42">
        <f t="shared" si="67"/>
        <v>0</v>
      </c>
      <c r="AL53" s="42">
        <f t="shared" si="67"/>
        <v>0</v>
      </c>
      <c r="AM53" s="42">
        <f t="shared" si="67"/>
        <v>0</v>
      </c>
      <c r="AN53" s="42">
        <f t="shared" si="67"/>
        <v>0</v>
      </c>
      <c r="AO53" s="42">
        <f t="shared" si="67"/>
        <v>0.128</v>
      </c>
      <c r="AP53" s="42">
        <f t="shared" si="67"/>
        <v>0</v>
      </c>
      <c r="AQ53" s="42">
        <f t="shared" si="67"/>
        <v>0</v>
      </c>
      <c r="AR53" s="42">
        <f t="shared" si="67"/>
        <v>0</v>
      </c>
      <c r="AS53" s="42">
        <f t="shared" si="67"/>
        <v>0</v>
      </c>
      <c r="AT53" s="42">
        <f t="shared" si="67"/>
        <v>0</v>
      </c>
      <c r="AU53" s="42">
        <f t="shared" si="67"/>
        <v>0</v>
      </c>
      <c r="AV53" s="42">
        <f t="shared" si="67"/>
        <v>0</v>
      </c>
      <c r="AW53" s="42">
        <f t="shared" si="67"/>
        <v>0</v>
      </c>
      <c r="AX53" s="42">
        <f t="shared" si="67"/>
        <v>0.1198</v>
      </c>
      <c r="AY53" s="42">
        <f t="shared" si="67"/>
        <v>0</v>
      </c>
      <c r="AZ53" s="42">
        <f t="shared" si="67"/>
        <v>0</v>
      </c>
      <c r="BA53" s="42">
        <f t="shared" si="67"/>
        <v>0</v>
      </c>
      <c r="BB53" s="42">
        <f t="shared" si="67"/>
        <v>0.1198</v>
      </c>
      <c r="BC53" s="42">
        <f t="shared" si="67"/>
        <v>0</v>
      </c>
      <c r="BD53" s="42">
        <f t="shared" si="67"/>
        <v>0</v>
      </c>
      <c r="BE53" s="42">
        <f t="shared" si="67"/>
        <v>0</v>
      </c>
      <c r="BF53" s="42">
        <f t="shared" si="67"/>
        <v>0</v>
      </c>
      <c r="BG53" s="42">
        <f t="shared" si="67"/>
        <v>0</v>
      </c>
      <c r="BH53" s="42">
        <f t="shared" si="67"/>
        <v>0</v>
      </c>
      <c r="BI53" s="42">
        <f t="shared" si="67"/>
        <v>0</v>
      </c>
      <c r="BJ53" s="42">
        <f t="shared" si="67"/>
        <v>0</v>
      </c>
      <c r="BK53" s="42">
        <f t="shared" si="67"/>
        <v>0</v>
      </c>
      <c r="BL53" s="42">
        <f t="shared" si="67"/>
        <v>0</v>
      </c>
      <c r="BM53" s="42">
        <f t="shared" si="67"/>
        <v>0</v>
      </c>
      <c r="BN53" s="42">
        <f t="shared" si="67"/>
        <v>0</v>
      </c>
      <c r="BO53" s="42">
        <f t="shared" ref="BO53:BY53" si="68">+BO52/1000</f>
        <v>0</v>
      </c>
      <c r="BP53" s="42">
        <f t="shared" si="68"/>
        <v>0</v>
      </c>
      <c r="BQ53" s="42">
        <f t="shared" si="68"/>
        <v>0</v>
      </c>
      <c r="BR53" s="42">
        <f t="shared" si="68"/>
        <v>0</v>
      </c>
      <c r="BS53" s="42">
        <f t="shared" si="68"/>
        <v>0</v>
      </c>
      <c r="BT53" s="42">
        <f t="shared" si="68"/>
        <v>0</v>
      </c>
      <c r="BU53" s="42">
        <f t="shared" si="68"/>
        <v>0</v>
      </c>
      <c r="BV53" s="42">
        <f t="shared" si="68"/>
        <v>0</v>
      </c>
      <c r="BW53" s="42">
        <f t="shared" si="68"/>
        <v>0</v>
      </c>
      <c r="BX53" s="42">
        <f t="shared" si="68"/>
        <v>0</v>
      </c>
      <c r="BY53" s="42">
        <f t="shared" si="68"/>
        <v>0</v>
      </c>
    </row>
    <row r="54" spans="1:184" s="44" customFormat="1" ht="16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6" customHeight="1">
      <c r="A55" s="15" t="s">
        <v>90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6" customHeight="1">
      <c r="A57" s="15" t="s">
        <v>117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6" customHeight="1">
      <c r="A58" s="15"/>
      <c r="B58" s="15"/>
    </row>
    <row r="59" spans="1:184" ht="16" customHeight="1">
      <c r="A59" s="75" t="s">
        <v>45</v>
      </c>
      <c r="B59" s="22"/>
      <c r="C59" s="77">
        <v>2011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8" t="s">
        <v>56</v>
      </c>
      <c r="P59" s="77">
        <v>2012</v>
      </c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 t="s">
        <v>57</v>
      </c>
      <c r="AC59" s="77">
        <v>2013</v>
      </c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8" t="s">
        <v>58</v>
      </c>
      <c r="AP59" s="77">
        <v>2014</v>
      </c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8" t="s">
        <v>59</v>
      </c>
      <c r="BC59" s="77">
        <v>2015</v>
      </c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8" t="s">
        <v>60</v>
      </c>
      <c r="BP59" s="77">
        <v>2016</v>
      </c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4" t="s">
        <v>61</v>
      </c>
      <c r="CC59" s="77">
        <v>2017</v>
      </c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4" t="s">
        <v>62</v>
      </c>
      <c r="CP59" s="77">
        <v>2018</v>
      </c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4" t="s">
        <v>63</v>
      </c>
      <c r="DC59" s="77">
        <v>2019</v>
      </c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4" t="s">
        <v>64</v>
      </c>
      <c r="DP59" s="77">
        <v>2020</v>
      </c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4" t="s">
        <v>65</v>
      </c>
      <c r="EC59" s="77">
        <v>2021</v>
      </c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4" t="s">
        <v>66</v>
      </c>
      <c r="EP59" s="77">
        <v>2022</v>
      </c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4" t="s">
        <v>67</v>
      </c>
      <c r="FC59" s="77">
        <v>2023</v>
      </c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4" t="s">
        <v>68</v>
      </c>
      <c r="FP59" s="77">
        <v>2024</v>
      </c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4" t="s">
        <v>69</v>
      </c>
    </row>
    <row r="60" spans="1:184" ht="16" customHeight="1">
      <c r="A60" s="76"/>
      <c r="B60" s="23"/>
      <c r="C60" s="16" t="s">
        <v>70</v>
      </c>
      <c r="D60" s="16" t="s">
        <v>71</v>
      </c>
      <c r="E60" s="16" t="s">
        <v>72</v>
      </c>
      <c r="F60" s="16" t="s">
        <v>73</v>
      </c>
      <c r="G60" s="16" t="s">
        <v>74</v>
      </c>
      <c r="H60" s="16" t="s">
        <v>75</v>
      </c>
      <c r="I60" s="16" t="s">
        <v>76</v>
      </c>
      <c r="J60" s="16" t="s">
        <v>77</v>
      </c>
      <c r="K60" s="16" t="s">
        <v>78</v>
      </c>
      <c r="L60" s="16" t="s">
        <v>79</v>
      </c>
      <c r="M60" s="16" t="s">
        <v>80</v>
      </c>
      <c r="N60" s="16" t="s">
        <v>81</v>
      </c>
      <c r="O60" s="79"/>
      <c r="P60" s="16" t="s">
        <v>70</v>
      </c>
      <c r="Q60" s="16" t="s">
        <v>71</v>
      </c>
      <c r="R60" s="16" t="s">
        <v>72</v>
      </c>
      <c r="S60" s="16" t="s">
        <v>73</v>
      </c>
      <c r="T60" s="16" t="s">
        <v>74</v>
      </c>
      <c r="U60" s="16" t="s">
        <v>75</v>
      </c>
      <c r="V60" s="16" t="s">
        <v>76</v>
      </c>
      <c r="W60" s="16" t="s">
        <v>77</v>
      </c>
      <c r="X60" s="16" t="s">
        <v>78</v>
      </c>
      <c r="Y60" s="16" t="s">
        <v>79</v>
      </c>
      <c r="Z60" s="16" t="s">
        <v>80</v>
      </c>
      <c r="AA60" s="16" t="s">
        <v>81</v>
      </c>
      <c r="AB60" s="79"/>
      <c r="AC60" s="16" t="s">
        <v>70</v>
      </c>
      <c r="AD60" s="16" t="s">
        <v>71</v>
      </c>
      <c r="AE60" s="16" t="s">
        <v>72</v>
      </c>
      <c r="AF60" s="16" t="s">
        <v>73</v>
      </c>
      <c r="AG60" s="16" t="s">
        <v>74</v>
      </c>
      <c r="AH60" s="16" t="s">
        <v>75</v>
      </c>
      <c r="AI60" s="16" t="s">
        <v>76</v>
      </c>
      <c r="AJ60" s="16" t="s">
        <v>77</v>
      </c>
      <c r="AK60" s="16" t="s">
        <v>78</v>
      </c>
      <c r="AL60" s="16" t="s">
        <v>79</v>
      </c>
      <c r="AM60" s="16" t="s">
        <v>80</v>
      </c>
      <c r="AN60" s="16" t="s">
        <v>81</v>
      </c>
      <c r="AO60" s="79"/>
      <c r="AP60" s="16" t="s">
        <v>70</v>
      </c>
      <c r="AQ60" s="16" t="s">
        <v>71</v>
      </c>
      <c r="AR60" s="16" t="s">
        <v>72</v>
      </c>
      <c r="AS60" s="16" t="s">
        <v>73</v>
      </c>
      <c r="AT60" s="16" t="s">
        <v>74</v>
      </c>
      <c r="AU60" s="16" t="s">
        <v>75</v>
      </c>
      <c r="AV60" s="16" t="s">
        <v>76</v>
      </c>
      <c r="AW60" s="16" t="s">
        <v>77</v>
      </c>
      <c r="AX60" s="16" t="s">
        <v>78</v>
      </c>
      <c r="AY60" s="16" t="s">
        <v>79</v>
      </c>
      <c r="AZ60" s="16" t="s">
        <v>80</v>
      </c>
      <c r="BA60" s="16" t="s">
        <v>81</v>
      </c>
      <c r="BB60" s="79"/>
      <c r="BC60" s="16" t="s">
        <v>70</v>
      </c>
      <c r="BD60" s="16" t="s">
        <v>71</v>
      </c>
      <c r="BE60" s="16" t="s">
        <v>72</v>
      </c>
      <c r="BF60" s="16" t="s">
        <v>73</v>
      </c>
      <c r="BG60" s="16" t="s">
        <v>74</v>
      </c>
      <c r="BH60" s="16" t="s">
        <v>75</v>
      </c>
      <c r="BI60" s="16" t="s">
        <v>76</v>
      </c>
      <c r="BJ60" s="16" t="s">
        <v>77</v>
      </c>
      <c r="BK60" s="16" t="s">
        <v>78</v>
      </c>
      <c r="BL60" s="16" t="s">
        <v>79</v>
      </c>
      <c r="BM60" s="16" t="s">
        <v>80</v>
      </c>
      <c r="BN60" s="16" t="s">
        <v>81</v>
      </c>
      <c r="BO60" s="79"/>
      <c r="BP60" s="16" t="s">
        <v>70</v>
      </c>
      <c r="BQ60" s="16" t="s">
        <v>71</v>
      </c>
      <c r="BR60" s="16" t="s">
        <v>72</v>
      </c>
      <c r="BS60" s="16" t="s">
        <v>73</v>
      </c>
      <c r="BT60" s="16" t="s">
        <v>74</v>
      </c>
      <c r="BU60" s="16" t="s">
        <v>75</v>
      </c>
      <c r="BV60" s="16" t="s">
        <v>76</v>
      </c>
      <c r="BW60" s="16" t="s">
        <v>77</v>
      </c>
      <c r="BX60" s="16" t="s">
        <v>78</v>
      </c>
      <c r="BY60" s="16" t="s">
        <v>79</v>
      </c>
      <c r="BZ60" s="16" t="s">
        <v>80</v>
      </c>
      <c r="CA60" s="16" t="s">
        <v>81</v>
      </c>
      <c r="CB60" s="74"/>
      <c r="CC60" s="16" t="s">
        <v>70</v>
      </c>
      <c r="CD60" s="16" t="s">
        <v>71</v>
      </c>
      <c r="CE60" s="16" t="s">
        <v>72</v>
      </c>
      <c r="CF60" s="16" t="s">
        <v>73</v>
      </c>
      <c r="CG60" s="16" t="s">
        <v>74</v>
      </c>
      <c r="CH60" s="16" t="s">
        <v>75</v>
      </c>
      <c r="CI60" s="16" t="s">
        <v>76</v>
      </c>
      <c r="CJ60" s="16" t="s">
        <v>77</v>
      </c>
      <c r="CK60" s="16" t="s">
        <v>78</v>
      </c>
      <c r="CL60" s="16" t="s">
        <v>79</v>
      </c>
      <c r="CM60" s="16" t="s">
        <v>80</v>
      </c>
      <c r="CN60" s="16" t="s">
        <v>81</v>
      </c>
      <c r="CO60" s="74"/>
      <c r="CP60" s="16" t="s">
        <v>70</v>
      </c>
      <c r="CQ60" s="16" t="s">
        <v>71</v>
      </c>
      <c r="CR60" s="16" t="s">
        <v>72</v>
      </c>
      <c r="CS60" s="16" t="s">
        <v>73</v>
      </c>
      <c r="CT60" s="16" t="s">
        <v>74</v>
      </c>
      <c r="CU60" s="16" t="s">
        <v>75</v>
      </c>
      <c r="CV60" s="16" t="s">
        <v>76</v>
      </c>
      <c r="CW60" s="16" t="s">
        <v>77</v>
      </c>
      <c r="CX60" s="16" t="s">
        <v>78</v>
      </c>
      <c r="CY60" s="16" t="s">
        <v>79</v>
      </c>
      <c r="CZ60" s="16" t="s">
        <v>80</v>
      </c>
      <c r="DA60" s="16" t="s">
        <v>81</v>
      </c>
      <c r="DB60" s="74"/>
      <c r="DC60" s="16" t="s">
        <v>70</v>
      </c>
      <c r="DD60" s="16" t="s">
        <v>71</v>
      </c>
      <c r="DE60" s="16" t="s">
        <v>72</v>
      </c>
      <c r="DF60" s="16" t="s">
        <v>73</v>
      </c>
      <c r="DG60" s="16" t="s">
        <v>74</v>
      </c>
      <c r="DH60" s="16" t="s">
        <v>75</v>
      </c>
      <c r="DI60" s="16" t="s">
        <v>76</v>
      </c>
      <c r="DJ60" s="16" t="s">
        <v>77</v>
      </c>
      <c r="DK60" s="16" t="s">
        <v>78</v>
      </c>
      <c r="DL60" s="16" t="s">
        <v>79</v>
      </c>
      <c r="DM60" s="16" t="s">
        <v>80</v>
      </c>
      <c r="DN60" s="16" t="s">
        <v>81</v>
      </c>
      <c r="DO60" s="74"/>
      <c r="DP60" s="16" t="s">
        <v>70</v>
      </c>
      <c r="DQ60" s="16" t="s">
        <v>71</v>
      </c>
      <c r="DR60" s="16" t="s">
        <v>72</v>
      </c>
      <c r="DS60" s="16" t="s">
        <v>73</v>
      </c>
      <c r="DT60" s="16" t="s">
        <v>74</v>
      </c>
      <c r="DU60" s="16" t="s">
        <v>75</v>
      </c>
      <c r="DV60" s="16" t="s">
        <v>76</v>
      </c>
      <c r="DW60" s="16" t="s">
        <v>77</v>
      </c>
      <c r="DX60" s="16" t="s">
        <v>78</v>
      </c>
      <c r="DY60" s="16" t="s">
        <v>79</v>
      </c>
      <c r="DZ60" s="16" t="s">
        <v>80</v>
      </c>
      <c r="EA60" s="16" t="s">
        <v>81</v>
      </c>
      <c r="EB60" s="74"/>
      <c r="EC60" s="16" t="s">
        <v>70</v>
      </c>
      <c r="ED60" s="16" t="s">
        <v>71</v>
      </c>
      <c r="EE60" s="16" t="s">
        <v>72</v>
      </c>
      <c r="EF60" s="16" t="s">
        <v>73</v>
      </c>
      <c r="EG60" s="16" t="s">
        <v>74</v>
      </c>
      <c r="EH60" s="16" t="s">
        <v>75</v>
      </c>
      <c r="EI60" s="16" t="s">
        <v>76</v>
      </c>
      <c r="EJ60" s="16" t="s">
        <v>77</v>
      </c>
      <c r="EK60" s="16" t="s">
        <v>78</v>
      </c>
      <c r="EL60" s="16" t="s">
        <v>79</v>
      </c>
      <c r="EM60" s="16" t="s">
        <v>80</v>
      </c>
      <c r="EN60" s="16" t="s">
        <v>81</v>
      </c>
      <c r="EO60" s="74"/>
      <c r="EP60" s="16" t="s">
        <v>70</v>
      </c>
      <c r="EQ60" s="16" t="s">
        <v>71</v>
      </c>
      <c r="ER60" s="16" t="s">
        <v>72</v>
      </c>
      <c r="ES60" s="16" t="s">
        <v>73</v>
      </c>
      <c r="ET60" s="16" t="s">
        <v>74</v>
      </c>
      <c r="EU60" s="16" t="s">
        <v>75</v>
      </c>
      <c r="EV60" s="16" t="s">
        <v>76</v>
      </c>
      <c r="EW60" s="16" t="s">
        <v>77</v>
      </c>
      <c r="EX60" s="16" t="s">
        <v>78</v>
      </c>
      <c r="EY60" s="16" t="s">
        <v>79</v>
      </c>
      <c r="EZ60" s="16" t="s">
        <v>80</v>
      </c>
      <c r="FA60" s="16" t="s">
        <v>81</v>
      </c>
      <c r="FB60" s="74"/>
      <c r="FC60" s="16" t="s">
        <v>70</v>
      </c>
      <c r="FD60" s="16" t="s">
        <v>71</v>
      </c>
      <c r="FE60" s="16" t="s">
        <v>72</v>
      </c>
      <c r="FF60" s="16" t="s">
        <v>73</v>
      </c>
      <c r="FG60" s="16" t="s">
        <v>74</v>
      </c>
      <c r="FH60" s="16" t="s">
        <v>75</v>
      </c>
      <c r="FI60" s="16" t="s">
        <v>76</v>
      </c>
      <c r="FJ60" s="16" t="s">
        <v>77</v>
      </c>
      <c r="FK60" s="16" t="s">
        <v>78</v>
      </c>
      <c r="FL60" s="16" t="s">
        <v>79</v>
      </c>
      <c r="FM60" s="16" t="s">
        <v>80</v>
      </c>
      <c r="FN60" s="16" t="s">
        <v>81</v>
      </c>
      <c r="FO60" s="74"/>
      <c r="FP60" s="16" t="s">
        <v>70</v>
      </c>
      <c r="FQ60" s="16" t="s">
        <v>71</v>
      </c>
      <c r="FR60" s="16" t="s">
        <v>72</v>
      </c>
      <c r="FS60" s="16" t="s">
        <v>73</v>
      </c>
      <c r="FT60" s="16" t="s">
        <v>74</v>
      </c>
      <c r="FU60" s="16" t="s">
        <v>75</v>
      </c>
      <c r="FV60" s="16" t="s">
        <v>76</v>
      </c>
      <c r="FW60" s="16" t="s">
        <v>77</v>
      </c>
      <c r="FX60" s="16" t="s">
        <v>78</v>
      </c>
      <c r="FY60" s="16" t="s">
        <v>79</v>
      </c>
      <c r="FZ60" s="16" t="s">
        <v>80</v>
      </c>
      <c r="GA60" s="16" t="s">
        <v>81</v>
      </c>
      <c r="GB60" s="74"/>
    </row>
    <row r="61" spans="1:184" ht="16" customHeight="1">
      <c r="A61" s="17" t="s">
        <v>126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9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0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1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2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>
        <v>1401</v>
      </c>
      <c r="FZ61" s="18">
        <v>1347</v>
      </c>
      <c r="GA61" s="18"/>
      <c r="GB61" s="18">
        <f t="shared" ref="GB61:GB66" si="73">SUM(FP61:GA61)</f>
        <v>14462</v>
      </c>
    </row>
    <row r="62" spans="1:184" ht="16" customHeight="1">
      <c r="A62" s="17" t="s">
        <v>127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9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0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1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2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>
        <v>358</v>
      </c>
      <c r="FZ62" s="18">
        <v>372</v>
      </c>
      <c r="GA62" s="18"/>
      <c r="GB62" s="18">
        <f t="shared" si="73"/>
        <v>3594</v>
      </c>
    </row>
    <row r="63" spans="1:184" ht="16" customHeight="1">
      <c r="A63" s="17" t="s">
        <v>128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1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2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>
        <v>384</v>
      </c>
      <c r="FZ63" s="18">
        <v>450</v>
      </c>
      <c r="GA63" s="18"/>
      <c r="GB63" s="18">
        <f t="shared" si="73"/>
        <v>4117</v>
      </c>
    </row>
    <row r="64" spans="1:184" ht="16" customHeight="1">
      <c r="A64" s="17" t="s">
        <v>129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1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2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>
        <v>252</v>
      </c>
      <c r="FZ64" s="18">
        <v>285</v>
      </c>
      <c r="GA64" s="18"/>
      <c r="GB64" s="18">
        <f t="shared" si="73"/>
        <v>2563</v>
      </c>
    </row>
    <row r="65" spans="1:184" ht="16" customHeight="1">
      <c r="A65" s="17" t="s">
        <v>130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1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2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>
        <v>266</v>
      </c>
      <c r="FZ65" s="18">
        <v>262</v>
      </c>
      <c r="GA65" s="18"/>
      <c r="GB65" s="18">
        <f t="shared" si="73"/>
        <v>3096</v>
      </c>
    </row>
    <row r="66" spans="1:184" ht="16" customHeight="1">
      <c r="A66" s="19" t="s">
        <v>87</v>
      </c>
      <c r="B66" s="19"/>
      <c r="C66" s="20">
        <f t="shared" ref="C66:BS66" si="74">SUM(C61:C65)</f>
        <v>1880</v>
      </c>
      <c r="D66" s="20">
        <f t="shared" si="74"/>
        <v>2117</v>
      </c>
      <c r="E66" s="20">
        <f t="shared" si="74"/>
        <v>2159</v>
      </c>
      <c r="F66" s="20">
        <f t="shared" si="74"/>
        <v>2207</v>
      </c>
      <c r="G66" s="20">
        <f t="shared" si="74"/>
        <v>2298</v>
      </c>
      <c r="H66" s="20">
        <f t="shared" si="74"/>
        <v>2121</v>
      </c>
      <c r="I66" s="20">
        <f t="shared" si="74"/>
        <v>2102</v>
      </c>
      <c r="J66" s="20">
        <f t="shared" si="74"/>
        <v>2190</v>
      </c>
      <c r="K66" s="20">
        <f t="shared" si="74"/>
        <v>2165</v>
      </c>
      <c r="L66" s="20">
        <f t="shared" si="74"/>
        <v>2309</v>
      </c>
      <c r="M66" s="20">
        <f t="shared" si="74"/>
        <v>2573</v>
      </c>
      <c r="N66" s="20">
        <f t="shared" si="74"/>
        <v>2174</v>
      </c>
      <c r="O66" s="20">
        <f t="shared" si="74"/>
        <v>26295</v>
      </c>
      <c r="P66" s="20">
        <f t="shared" si="74"/>
        <v>2184</v>
      </c>
      <c r="Q66" s="20">
        <f t="shared" si="74"/>
        <v>2176</v>
      </c>
      <c r="R66" s="20">
        <f t="shared" si="74"/>
        <v>2408</v>
      </c>
      <c r="S66" s="20">
        <f t="shared" si="74"/>
        <v>2276</v>
      </c>
      <c r="T66" s="20">
        <f t="shared" si="74"/>
        <v>2410</v>
      </c>
      <c r="U66" s="20">
        <f t="shared" si="74"/>
        <v>2294</v>
      </c>
      <c r="V66" s="20">
        <f t="shared" si="74"/>
        <v>2394</v>
      </c>
      <c r="W66" s="20">
        <f t="shared" si="74"/>
        <v>2690</v>
      </c>
      <c r="X66" s="20">
        <f t="shared" si="74"/>
        <v>2188</v>
      </c>
      <c r="Y66" s="20">
        <f t="shared" si="74"/>
        <v>2336</v>
      </c>
      <c r="Z66" s="20">
        <f t="shared" si="74"/>
        <v>2179</v>
      </c>
      <c r="AA66" s="20">
        <f t="shared" si="74"/>
        <v>2273</v>
      </c>
      <c r="AB66" s="20">
        <f>SUM(AB61:AB65)</f>
        <v>27808</v>
      </c>
      <c r="AC66" s="20">
        <f t="shared" si="74"/>
        <v>2304</v>
      </c>
      <c r="AD66" s="20">
        <f t="shared" si="74"/>
        <v>2032</v>
      </c>
      <c r="AE66" s="20">
        <f t="shared" si="74"/>
        <v>2152</v>
      </c>
      <c r="AF66" s="20">
        <f t="shared" si="74"/>
        <v>2150</v>
      </c>
      <c r="AG66" s="20">
        <f t="shared" si="74"/>
        <v>2269</v>
      </c>
      <c r="AH66" s="20">
        <f t="shared" si="74"/>
        <v>2117</v>
      </c>
      <c r="AI66" s="20">
        <f t="shared" si="74"/>
        <v>2426</v>
      </c>
      <c r="AJ66" s="20">
        <f t="shared" si="74"/>
        <v>2614</v>
      </c>
      <c r="AK66" s="20">
        <f t="shared" si="74"/>
        <v>2621</v>
      </c>
      <c r="AL66" s="20">
        <f t="shared" si="74"/>
        <v>2879</v>
      </c>
      <c r="AM66" s="20">
        <f t="shared" si="74"/>
        <v>2366</v>
      </c>
      <c r="AN66" s="20">
        <f t="shared" si="74"/>
        <v>1961</v>
      </c>
      <c r="AO66" s="20">
        <f t="shared" si="74"/>
        <v>27891</v>
      </c>
      <c r="AP66" s="20">
        <f t="shared" si="74"/>
        <v>2204</v>
      </c>
      <c r="AQ66" s="20">
        <f t="shared" si="74"/>
        <v>2078</v>
      </c>
      <c r="AR66" s="20">
        <f t="shared" si="74"/>
        <v>2240</v>
      </c>
      <c r="AS66" s="20">
        <f t="shared" si="74"/>
        <v>2262</v>
      </c>
      <c r="AT66" s="20">
        <f t="shared" si="74"/>
        <v>2408</v>
      </c>
      <c r="AU66" s="20">
        <f t="shared" si="74"/>
        <v>2206</v>
      </c>
      <c r="AV66" s="20">
        <f t="shared" si="74"/>
        <v>2363</v>
      </c>
      <c r="AW66" s="20">
        <f t="shared" si="74"/>
        <v>2721</v>
      </c>
      <c r="AX66" s="20">
        <f t="shared" si="74"/>
        <v>2389</v>
      </c>
      <c r="AY66" s="20">
        <f t="shared" si="74"/>
        <v>2592</v>
      </c>
      <c r="AZ66" s="20">
        <f t="shared" si="74"/>
        <v>2402</v>
      </c>
      <c r="BA66" s="20">
        <f t="shared" si="74"/>
        <v>2341</v>
      </c>
      <c r="BB66" s="20">
        <f>SUM(BB61:BB65)</f>
        <v>28206</v>
      </c>
      <c r="BC66" s="20">
        <f t="shared" si="74"/>
        <v>2214</v>
      </c>
      <c r="BD66" s="20">
        <f t="shared" si="74"/>
        <v>2048</v>
      </c>
      <c r="BE66" s="20">
        <f t="shared" si="74"/>
        <v>2233</v>
      </c>
      <c r="BF66" s="20">
        <f t="shared" si="74"/>
        <v>2407</v>
      </c>
      <c r="BG66" s="20">
        <f t="shared" si="74"/>
        <v>2567</v>
      </c>
      <c r="BH66" s="20">
        <f t="shared" si="74"/>
        <v>2303</v>
      </c>
      <c r="BI66" s="20">
        <f t="shared" si="74"/>
        <v>2533</v>
      </c>
      <c r="BJ66" s="20">
        <f t="shared" si="74"/>
        <v>2715</v>
      </c>
      <c r="BK66" s="20">
        <f t="shared" si="74"/>
        <v>2586</v>
      </c>
      <c r="BL66" s="20">
        <f t="shared" si="74"/>
        <v>2629</v>
      </c>
      <c r="BM66" s="20">
        <f t="shared" si="74"/>
        <v>2443</v>
      </c>
      <c r="BN66" s="20">
        <f t="shared" si="74"/>
        <v>2507</v>
      </c>
      <c r="BO66" s="20">
        <f t="shared" si="74"/>
        <v>29185</v>
      </c>
      <c r="BP66" s="20">
        <f t="shared" si="74"/>
        <v>2386</v>
      </c>
      <c r="BQ66" s="20">
        <f t="shared" si="74"/>
        <v>2117</v>
      </c>
      <c r="BR66" s="20">
        <f t="shared" si="74"/>
        <v>2381</v>
      </c>
      <c r="BS66" s="20">
        <f t="shared" si="74"/>
        <v>2585</v>
      </c>
      <c r="BT66" s="20">
        <f t="shared" ref="BT66:BY66" si="75">SUM(BT61:BT65)</f>
        <v>2669</v>
      </c>
      <c r="BU66" s="20">
        <f t="shared" si="75"/>
        <v>2464</v>
      </c>
      <c r="BV66" s="20">
        <f t="shared" si="75"/>
        <v>2602</v>
      </c>
      <c r="BW66" s="20">
        <f t="shared" si="75"/>
        <v>2720</v>
      </c>
      <c r="BX66" s="20">
        <f t="shared" si="75"/>
        <v>2387</v>
      </c>
      <c r="BY66" s="20">
        <f t="shared" si="75"/>
        <v>2536</v>
      </c>
      <c r="BZ66" s="20">
        <f t="shared" ref="BZ66:CL66" si="76">SUM(BZ61:BZ65)</f>
        <v>2253</v>
      </c>
      <c r="CA66" s="20">
        <f t="shared" si="76"/>
        <v>2382</v>
      </c>
      <c r="CB66" s="20">
        <f t="shared" si="76"/>
        <v>29482</v>
      </c>
      <c r="CC66" s="20">
        <f t="shared" si="76"/>
        <v>2125</v>
      </c>
      <c r="CD66" s="20">
        <f t="shared" si="76"/>
        <v>1991</v>
      </c>
      <c r="CE66" s="20">
        <f t="shared" si="76"/>
        <v>2120</v>
      </c>
      <c r="CF66" s="20">
        <f t="shared" si="76"/>
        <v>2067</v>
      </c>
      <c r="CG66" s="20">
        <f t="shared" si="76"/>
        <v>2310</v>
      </c>
      <c r="CH66" s="20">
        <f t="shared" si="76"/>
        <v>2408</v>
      </c>
      <c r="CI66" s="20">
        <f t="shared" si="76"/>
        <v>2588</v>
      </c>
      <c r="CJ66" s="20">
        <f t="shared" si="76"/>
        <v>2627</v>
      </c>
      <c r="CK66" s="20">
        <f t="shared" si="76"/>
        <v>2678</v>
      </c>
      <c r="CL66" s="20">
        <f t="shared" si="76"/>
        <v>2782</v>
      </c>
      <c r="CM66" s="20">
        <f t="shared" ref="CM66:CY66" si="77">SUM(CM61:CM65)</f>
        <v>2458</v>
      </c>
      <c r="CN66" s="20">
        <f t="shared" si="77"/>
        <v>2690</v>
      </c>
      <c r="CO66" s="20">
        <f t="shared" si="77"/>
        <v>28844</v>
      </c>
      <c r="CP66" s="20">
        <f t="shared" si="77"/>
        <v>2571</v>
      </c>
      <c r="CQ66" s="20">
        <f t="shared" si="77"/>
        <v>2267</v>
      </c>
      <c r="CR66" s="20">
        <f t="shared" si="77"/>
        <v>2561</v>
      </c>
      <c r="CS66" s="20">
        <f t="shared" si="77"/>
        <v>2504</v>
      </c>
      <c r="CT66" s="20">
        <f t="shared" si="77"/>
        <v>2703</v>
      </c>
      <c r="CU66" s="20">
        <f t="shared" si="77"/>
        <v>2763</v>
      </c>
      <c r="CV66" s="20">
        <f t="shared" si="77"/>
        <v>3073</v>
      </c>
      <c r="CW66" s="20">
        <f t="shared" si="77"/>
        <v>3129</v>
      </c>
      <c r="CX66" s="20">
        <f t="shared" si="77"/>
        <v>2605</v>
      </c>
      <c r="CY66" s="20">
        <f t="shared" si="77"/>
        <v>2560</v>
      </c>
      <c r="CZ66" s="20">
        <f t="shared" ref="CZ66:DL66" si="78">SUM(CZ61:CZ65)</f>
        <v>2429</v>
      </c>
      <c r="DA66" s="20">
        <f t="shared" si="78"/>
        <v>2311</v>
      </c>
      <c r="DB66" s="20">
        <f t="shared" si="78"/>
        <v>31476</v>
      </c>
      <c r="DC66" s="20">
        <f t="shared" si="78"/>
        <v>2149</v>
      </c>
      <c r="DD66" s="20">
        <f t="shared" si="78"/>
        <v>2161</v>
      </c>
      <c r="DE66" s="20">
        <f t="shared" si="78"/>
        <v>2287</v>
      </c>
      <c r="DF66" s="20">
        <f t="shared" si="78"/>
        <v>2440</v>
      </c>
      <c r="DG66" s="20">
        <f t="shared" si="78"/>
        <v>2766</v>
      </c>
      <c r="DH66" s="20">
        <f t="shared" si="78"/>
        <v>2596</v>
      </c>
      <c r="DI66" s="20">
        <f t="shared" si="78"/>
        <v>2698</v>
      </c>
      <c r="DJ66" s="20">
        <f t="shared" si="78"/>
        <v>2871</v>
      </c>
      <c r="DK66" s="20">
        <f t="shared" si="78"/>
        <v>2734</v>
      </c>
      <c r="DL66" s="20">
        <f t="shared" si="78"/>
        <v>2490</v>
      </c>
      <c r="DM66" s="20">
        <f t="shared" ref="DM66:EA66" si="79">SUM(DM61:DM65)</f>
        <v>2423</v>
      </c>
      <c r="DN66" s="20">
        <f t="shared" si="79"/>
        <v>2524</v>
      </c>
      <c r="DO66" s="20">
        <f t="shared" si="79"/>
        <v>30139</v>
      </c>
      <c r="DP66" s="20">
        <f t="shared" si="79"/>
        <v>2572</v>
      </c>
      <c r="DQ66" s="20">
        <f t="shared" si="79"/>
        <v>2376</v>
      </c>
      <c r="DR66" s="20">
        <f t="shared" si="79"/>
        <v>1471</v>
      </c>
      <c r="DS66" s="20">
        <f t="shared" si="79"/>
        <v>294</v>
      </c>
      <c r="DT66" s="20">
        <f t="shared" si="79"/>
        <v>297</v>
      </c>
      <c r="DU66" s="20">
        <f t="shared" si="79"/>
        <v>323</v>
      </c>
      <c r="DV66" s="20">
        <f t="shared" si="79"/>
        <v>505</v>
      </c>
      <c r="DW66" s="20">
        <f t="shared" si="79"/>
        <v>688</v>
      </c>
      <c r="DX66" s="20">
        <f t="shared" si="79"/>
        <v>501</v>
      </c>
      <c r="DY66" s="20">
        <f t="shared" si="79"/>
        <v>1062</v>
      </c>
      <c r="DZ66" s="20">
        <f t="shared" si="79"/>
        <v>1127</v>
      </c>
      <c r="EA66" s="20">
        <f t="shared" si="79"/>
        <v>1457</v>
      </c>
      <c r="EB66" s="20">
        <f t="shared" si="69"/>
        <v>12673</v>
      </c>
      <c r="EC66" s="20">
        <f t="shared" ref="EC66:EN66" si="80">SUM(EC61:EC65)</f>
        <v>1434</v>
      </c>
      <c r="ED66" s="20">
        <f t="shared" si="80"/>
        <v>771</v>
      </c>
      <c r="EE66" s="20">
        <f t="shared" si="80"/>
        <v>1193</v>
      </c>
      <c r="EF66" s="20">
        <f t="shared" si="80"/>
        <v>1290</v>
      </c>
      <c r="EG66" s="20">
        <f t="shared" si="80"/>
        <v>1475</v>
      </c>
      <c r="EH66" s="20">
        <f t="shared" si="80"/>
        <v>1593</v>
      </c>
      <c r="EI66" s="20">
        <f t="shared" si="80"/>
        <v>1741</v>
      </c>
      <c r="EJ66" s="20">
        <f t="shared" si="80"/>
        <v>1714</v>
      </c>
      <c r="EK66" s="20">
        <f t="shared" si="80"/>
        <v>1694</v>
      </c>
      <c r="EL66" s="20">
        <f t="shared" si="80"/>
        <v>1863</v>
      </c>
      <c r="EM66" s="20">
        <f t="shared" si="80"/>
        <v>1896</v>
      </c>
      <c r="EN66" s="20">
        <f t="shared" si="80"/>
        <v>1827</v>
      </c>
      <c r="EO66" s="20">
        <f t="shared" si="70"/>
        <v>18491</v>
      </c>
      <c r="EP66" s="20">
        <f t="shared" ref="EP66:FA66" si="81">SUM(EP61:EP65)</f>
        <v>1643</v>
      </c>
      <c r="EQ66" s="20">
        <f t="shared" si="81"/>
        <v>1610</v>
      </c>
      <c r="ER66" s="20">
        <f t="shared" si="81"/>
        <v>1759</v>
      </c>
      <c r="ES66" s="20">
        <f t="shared" si="81"/>
        <v>1895</v>
      </c>
      <c r="ET66" s="20">
        <f t="shared" si="81"/>
        <v>1967</v>
      </c>
      <c r="EU66" s="20">
        <f t="shared" si="81"/>
        <v>1957</v>
      </c>
      <c r="EV66" s="20">
        <f t="shared" si="81"/>
        <v>2485</v>
      </c>
      <c r="EW66" s="20">
        <f t="shared" si="81"/>
        <v>2496</v>
      </c>
      <c r="EX66" s="20">
        <f t="shared" si="81"/>
        <v>2324</v>
      </c>
      <c r="EY66" s="20">
        <f t="shared" si="81"/>
        <v>2647</v>
      </c>
      <c r="EZ66" s="20">
        <f t="shared" si="81"/>
        <v>2629</v>
      </c>
      <c r="FA66" s="20">
        <f t="shared" si="81"/>
        <v>2282</v>
      </c>
      <c r="FB66" s="20">
        <f t="shared" si="71"/>
        <v>25694</v>
      </c>
      <c r="FC66" s="20">
        <f t="shared" ref="FC66:FN66" si="82">SUM(FC61:FC65)</f>
        <v>1906</v>
      </c>
      <c r="FD66" s="20">
        <f t="shared" si="82"/>
        <v>1776</v>
      </c>
      <c r="FE66" s="20">
        <f t="shared" si="82"/>
        <v>2003</v>
      </c>
      <c r="FF66" s="20">
        <f t="shared" si="82"/>
        <v>2115</v>
      </c>
      <c r="FG66" s="20">
        <f t="shared" si="82"/>
        <v>2340</v>
      </c>
      <c r="FH66" s="20">
        <f t="shared" si="82"/>
        <v>2256</v>
      </c>
      <c r="FI66" s="20">
        <f t="shared" si="82"/>
        <v>2433</v>
      </c>
      <c r="FJ66" s="20">
        <f t="shared" si="82"/>
        <v>2613</v>
      </c>
      <c r="FK66" s="20">
        <f t="shared" si="82"/>
        <v>2544</v>
      </c>
      <c r="FL66" s="20">
        <f t="shared" si="82"/>
        <v>2547</v>
      </c>
      <c r="FM66" s="20">
        <f t="shared" si="82"/>
        <v>2424</v>
      </c>
      <c r="FN66" s="20">
        <f t="shared" si="82"/>
        <v>2608</v>
      </c>
      <c r="FO66" s="20">
        <f t="shared" si="72"/>
        <v>27565</v>
      </c>
      <c r="FP66" s="20">
        <f t="shared" ref="FP66:GA66" si="83">SUM(FP61:FP65)</f>
        <v>2300</v>
      </c>
      <c r="FQ66" s="20">
        <f t="shared" si="83"/>
        <v>2200</v>
      </c>
      <c r="FR66" s="20">
        <f t="shared" si="83"/>
        <v>2343</v>
      </c>
      <c r="FS66" s="20">
        <f t="shared" si="83"/>
        <v>2499</v>
      </c>
      <c r="FT66" s="20">
        <f t="shared" si="83"/>
        <v>2553</v>
      </c>
      <c r="FU66" s="20">
        <f t="shared" si="83"/>
        <v>2439</v>
      </c>
      <c r="FV66" s="20">
        <f t="shared" si="83"/>
        <v>2651</v>
      </c>
      <c r="FW66" s="20">
        <f t="shared" si="83"/>
        <v>2723</v>
      </c>
      <c r="FX66" s="20">
        <f t="shared" si="83"/>
        <v>2747</v>
      </c>
      <c r="FY66" s="20">
        <f t="shared" si="83"/>
        <v>2661</v>
      </c>
      <c r="FZ66" s="20">
        <f t="shared" si="83"/>
        <v>2716</v>
      </c>
      <c r="GA66" s="20">
        <f t="shared" si="83"/>
        <v>0</v>
      </c>
      <c r="GB66" s="20">
        <f t="shared" si="73"/>
        <v>27832</v>
      </c>
    </row>
    <row r="67" spans="1:184" s="21" customFormat="1" ht="16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6" customHeight="1">
      <c r="A68" s="15" t="s">
        <v>118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6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6" customHeight="1">
      <c r="A70" s="75" t="s">
        <v>45</v>
      </c>
      <c r="B70" s="22"/>
      <c r="C70" s="77">
        <v>2011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8" t="s">
        <v>56</v>
      </c>
      <c r="P70" s="77">
        <v>2012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8" t="s">
        <v>57</v>
      </c>
      <c r="AC70" s="77">
        <v>2013</v>
      </c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8" t="s">
        <v>58</v>
      </c>
      <c r="AP70" s="77">
        <v>2014</v>
      </c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8" t="s">
        <v>59</v>
      </c>
      <c r="BC70" s="77">
        <v>2015</v>
      </c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8" t="s">
        <v>60</v>
      </c>
      <c r="BP70" s="77">
        <v>2016</v>
      </c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4" t="s">
        <v>61</v>
      </c>
      <c r="CC70" s="77">
        <v>2017</v>
      </c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4" t="s">
        <v>62</v>
      </c>
      <c r="CP70" s="77">
        <v>2018</v>
      </c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4" t="s">
        <v>63</v>
      </c>
      <c r="DC70" s="77">
        <v>2019</v>
      </c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4" t="s">
        <v>64</v>
      </c>
      <c r="DP70" s="77">
        <v>2020</v>
      </c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4" t="s">
        <v>65</v>
      </c>
      <c r="EC70" s="77">
        <v>2021</v>
      </c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4" t="s">
        <v>66</v>
      </c>
      <c r="EP70" s="77">
        <v>2022</v>
      </c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4" t="s">
        <v>67</v>
      </c>
      <c r="FC70" s="77">
        <v>2023</v>
      </c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4" t="s">
        <v>68</v>
      </c>
      <c r="FP70" s="77">
        <v>2024</v>
      </c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4" t="s">
        <v>69</v>
      </c>
    </row>
    <row r="71" spans="1:184" ht="16" customHeight="1">
      <c r="A71" s="76"/>
      <c r="B71" s="23"/>
      <c r="C71" s="16" t="s">
        <v>70</v>
      </c>
      <c r="D71" s="16" t="s">
        <v>71</v>
      </c>
      <c r="E71" s="16" t="s">
        <v>72</v>
      </c>
      <c r="F71" s="16" t="s">
        <v>73</v>
      </c>
      <c r="G71" s="16" t="s">
        <v>74</v>
      </c>
      <c r="H71" s="16" t="s">
        <v>75</v>
      </c>
      <c r="I71" s="16" t="s">
        <v>76</v>
      </c>
      <c r="J71" s="16" t="s">
        <v>77</v>
      </c>
      <c r="K71" s="16" t="s">
        <v>78</v>
      </c>
      <c r="L71" s="16" t="s">
        <v>79</v>
      </c>
      <c r="M71" s="16" t="s">
        <v>80</v>
      </c>
      <c r="N71" s="16" t="s">
        <v>81</v>
      </c>
      <c r="O71" s="79"/>
      <c r="P71" s="16" t="s">
        <v>70</v>
      </c>
      <c r="Q71" s="16" t="s">
        <v>71</v>
      </c>
      <c r="R71" s="16" t="s">
        <v>72</v>
      </c>
      <c r="S71" s="16" t="s">
        <v>73</v>
      </c>
      <c r="T71" s="16" t="s">
        <v>74</v>
      </c>
      <c r="U71" s="16" t="s">
        <v>75</v>
      </c>
      <c r="V71" s="16" t="s">
        <v>76</v>
      </c>
      <c r="W71" s="16" t="s">
        <v>77</v>
      </c>
      <c r="X71" s="16" t="s">
        <v>78</v>
      </c>
      <c r="Y71" s="16" t="s">
        <v>79</v>
      </c>
      <c r="Z71" s="16" t="s">
        <v>80</v>
      </c>
      <c r="AA71" s="16" t="s">
        <v>81</v>
      </c>
      <c r="AB71" s="79"/>
      <c r="AC71" s="16" t="s">
        <v>70</v>
      </c>
      <c r="AD71" s="16" t="s">
        <v>71</v>
      </c>
      <c r="AE71" s="16" t="s">
        <v>72</v>
      </c>
      <c r="AF71" s="16" t="s">
        <v>73</v>
      </c>
      <c r="AG71" s="16" t="s">
        <v>74</v>
      </c>
      <c r="AH71" s="16" t="s">
        <v>75</v>
      </c>
      <c r="AI71" s="16" t="s">
        <v>76</v>
      </c>
      <c r="AJ71" s="16" t="s">
        <v>77</v>
      </c>
      <c r="AK71" s="16" t="s">
        <v>78</v>
      </c>
      <c r="AL71" s="16" t="s">
        <v>79</v>
      </c>
      <c r="AM71" s="16" t="s">
        <v>80</v>
      </c>
      <c r="AN71" s="16" t="s">
        <v>81</v>
      </c>
      <c r="AO71" s="79"/>
      <c r="AP71" s="16" t="s">
        <v>70</v>
      </c>
      <c r="AQ71" s="16" t="s">
        <v>71</v>
      </c>
      <c r="AR71" s="16" t="s">
        <v>72</v>
      </c>
      <c r="AS71" s="16" t="s">
        <v>73</v>
      </c>
      <c r="AT71" s="16" t="s">
        <v>74</v>
      </c>
      <c r="AU71" s="16" t="s">
        <v>75</v>
      </c>
      <c r="AV71" s="16" t="s">
        <v>76</v>
      </c>
      <c r="AW71" s="16" t="s">
        <v>77</v>
      </c>
      <c r="AX71" s="16" t="s">
        <v>78</v>
      </c>
      <c r="AY71" s="16" t="s">
        <v>79</v>
      </c>
      <c r="AZ71" s="16" t="s">
        <v>80</v>
      </c>
      <c r="BA71" s="16" t="s">
        <v>81</v>
      </c>
      <c r="BB71" s="79"/>
      <c r="BC71" s="16" t="s">
        <v>70</v>
      </c>
      <c r="BD71" s="16" t="s">
        <v>71</v>
      </c>
      <c r="BE71" s="16" t="s">
        <v>72</v>
      </c>
      <c r="BF71" s="16" t="s">
        <v>73</v>
      </c>
      <c r="BG71" s="16" t="s">
        <v>74</v>
      </c>
      <c r="BH71" s="16" t="s">
        <v>75</v>
      </c>
      <c r="BI71" s="16" t="s">
        <v>76</v>
      </c>
      <c r="BJ71" s="16" t="s">
        <v>77</v>
      </c>
      <c r="BK71" s="16" t="s">
        <v>78</v>
      </c>
      <c r="BL71" s="16" t="s">
        <v>79</v>
      </c>
      <c r="BM71" s="16" t="s">
        <v>80</v>
      </c>
      <c r="BN71" s="16" t="s">
        <v>81</v>
      </c>
      <c r="BO71" s="79"/>
      <c r="BP71" s="16" t="s">
        <v>70</v>
      </c>
      <c r="BQ71" s="16" t="s">
        <v>71</v>
      </c>
      <c r="BR71" s="16" t="s">
        <v>72</v>
      </c>
      <c r="BS71" s="16" t="s">
        <v>73</v>
      </c>
      <c r="BT71" s="16" t="s">
        <v>74</v>
      </c>
      <c r="BU71" s="16" t="s">
        <v>75</v>
      </c>
      <c r="BV71" s="16" t="s">
        <v>76</v>
      </c>
      <c r="BW71" s="16" t="s">
        <v>77</v>
      </c>
      <c r="BX71" s="16" t="s">
        <v>78</v>
      </c>
      <c r="BY71" s="16" t="s">
        <v>79</v>
      </c>
      <c r="BZ71" s="16" t="s">
        <v>80</v>
      </c>
      <c r="CA71" s="16" t="s">
        <v>81</v>
      </c>
      <c r="CB71" s="74"/>
      <c r="CC71" s="16" t="s">
        <v>70</v>
      </c>
      <c r="CD71" s="16" t="s">
        <v>71</v>
      </c>
      <c r="CE71" s="16" t="s">
        <v>72</v>
      </c>
      <c r="CF71" s="16" t="s">
        <v>73</v>
      </c>
      <c r="CG71" s="16" t="s">
        <v>74</v>
      </c>
      <c r="CH71" s="16" t="s">
        <v>75</v>
      </c>
      <c r="CI71" s="16" t="s">
        <v>76</v>
      </c>
      <c r="CJ71" s="16" t="s">
        <v>77</v>
      </c>
      <c r="CK71" s="16" t="s">
        <v>78</v>
      </c>
      <c r="CL71" s="16" t="s">
        <v>79</v>
      </c>
      <c r="CM71" s="16" t="s">
        <v>80</v>
      </c>
      <c r="CN71" s="16" t="s">
        <v>81</v>
      </c>
      <c r="CO71" s="74"/>
      <c r="CP71" s="16" t="s">
        <v>70</v>
      </c>
      <c r="CQ71" s="16" t="s">
        <v>71</v>
      </c>
      <c r="CR71" s="16" t="s">
        <v>72</v>
      </c>
      <c r="CS71" s="16" t="s">
        <v>73</v>
      </c>
      <c r="CT71" s="16" t="s">
        <v>74</v>
      </c>
      <c r="CU71" s="16" t="s">
        <v>75</v>
      </c>
      <c r="CV71" s="16" t="s">
        <v>76</v>
      </c>
      <c r="CW71" s="16" t="s">
        <v>77</v>
      </c>
      <c r="CX71" s="16" t="s">
        <v>78</v>
      </c>
      <c r="CY71" s="16" t="s">
        <v>79</v>
      </c>
      <c r="CZ71" s="16" t="s">
        <v>80</v>
      </c>
      <c r="DA71" s="16" t="s">
        <v>81</v>
      </c>
      <c r="DB71" s="74"/>
      <c r="DC71" s="16" t="s">
        <v>70</v>
      </c>
      <c r="DD71" s="16" t="s">
        <v>71</v>
      </c>
      <c r="DE71" s="16" t="s">
        <v>72</v>
      </c>
      <c r="DF71" s="16" t="s">
        <v>73</v>
      </c>
      <c r="DG71" s="16" t="s">
        <v>74</v>
      </c>
      <c r="DH71" s="16" t="s">
        <v>75</v>
      </c>
      <c r="DI71" s="16" t="s">
        <v>76</v>
      </c>
      <c r="DJ71" s="16" t="s">
        <v>77</v>
      </c>
      <c r="DK71" s="16" t="s">
        <v>78</v>
      </c>
      <c r="DL71" s="16" t="s">
        <v>79</v>
      </c>
      <c r="DM71" s="16" t="s">
        <v>80</v>
      </c>
      <c r="DN71" s="16" t="s">
        <v>81</v>
      </c>
      <c r="DO71" s="74"/>
      <c r="DP71" s="16" t="s">
        <v>70</v>
      </c>
      <c r="DQ71" s="16" t="s">
        <v>71</v>
      </c>
      <c r="DR71" s="16" t="s">
        <v>72</v>
      </c>
      <c r="DS71" s="16" t="s">
        <v>73</v>
      </c>
      <c r="DT71" s="16" t="s">
        <v>74</v>
      </c>
      <c r="DU71" s="16" t="s">
        <v>75</v>
      </c>
      <c r="DV71" s="16" t="s">
        <v>76</v>
      </c>
      <c r="DW71" s="16" t="s">
        <v>77</v>
      </c>
      <c r="DX71" s="16" t="s">
        <v>78</v>
      </c>
      <c r="DY71" s="16" t="s">
        <v>79</v>
      </c>
      <c r="DZ71" s="16" t="s">
        <v>80</v>
      </c>
      <c r="EA71" s="16" t="s">
        <v>81</v>
      </c>
      <c r="EB71" s="74"/>
      <c r="EC71" s="16" t="s">
        <v>70</v>
      </c>
      <c r="ED71" s="16" t="s">
        <v>71</v>
      </c>
      <c r="EE71" s="16" t="s">
        <v>72</v>
      </c>
      <c r="EF71" s="16" t="s">
        <v>73</v>
      </c>
      <c r="EG71" s="16" t="s">
        <v>74</v>
      </c>
      <c r="EH71" s="16" t="s">
        <v>75</v>
      </c>
      <c r="EI71" s="16" t="s">
        <v>76</v>
      </c>
      <c r="EJ71" s="16" t="s">
        <v>77</v>
      </c>
      <c r="EK71" s="16" t="s">
        <v>78</v>
      </c>
      <c r="EL71" s="16" t="s">
        <v>79</v>
      </c>
      <c r="EM71" s="16" t="s">
        <v>80</v>
      </c>
      <c r="EN71" s="16" t="s">
        <v>81</v>
      </c>
      <c r="EO71" s="74"/>
      <c r="EP71" s="16" t="s">
        <v>70</v>
      </c>
      <c r="EQ71" s="16" t="s">
        <v>71</v>
      </c>
      <c r="ER71" s="16" t="s">
        <v>72</v>
      </c>
      <c r="ES71" s="16" t="s">
        <v>73</v>
      </c>
      <c r="ET71" s="16" t="s">
        <v>74</v>
      </c>
      <c r="EU71" s="16" t="s">
        <v>75</v>
      </c>
      <c r="EV71" s="16" t="s">
        <v>76</v>
      </c>
      <c r="EW71" s="16" t="s">
        <v>77</v>
      </c>
      <c r="EX71" s="16" t="s">
        <v>78</v>
      </c>
      <c r="EY71" s="16" t="s">
        <v>79</v>
      </c>
      <c r="EZ71" s="16" t="s">
        <v>80</v>
      </c>
      <c r="FA71" s="16" t="s">
        <v>81</v>
      </c>
      <c r="FB71" s="74"/>
      <c r="FC71" s="16" t="s">
        <v>70</v>
      </c>
      <c r="FD71" s="16" t="s">
        <v>71</v>
      </c>
      <c r="FE71" s="16" t="s">
        <v>72</v>
      </c>
      <c r="FF71" s="16" t="s">
        <v>73</v>
      </c>
      <c r="FG71" s="16" t="s">
        <v>74</v>
      </c>
      <c r="FH71" s="16" t="s">
        <v>75</v>
      </c>
      <c r="FI71" s="16" t="s">
        <v>76</v>
      </c>
      <c r="FJ71" s="16" t="s">
        <v>77</v>
      </c>
      <c r="FK71" s="16" t="s">
        <v>78</v>
      </c>
      <c r="FL71" s="16" t="s">
        <v>79</v>
      </c>
      <c r="FM71" s="16" t="s">
        <v>80</v>
      </c>
      <c r="FN71" s="16" t="s">
        <v>81</v>
      </c>
      <c r="FO71" s="74"/>
      <c r="FP71" s="16" t="s">
        <v>70</v>
      </c>
      <c r="FQ71" s="16" t="s">
        <v>71</v>
      </c>
      <c r="FR71" s="16" t="s">
        <v>72</v>
      </c>
      <c r="FS71" s="16" t="s">
        <v>73</v>
      </c>
      <c r="FT71" s="16" t="s">
        <v>74</v>
      </c>
      <c r="FU71" s="16" t="s">
        <v>75</v>
      </c>
      <c r="FV71" s="16" t="s">
        <v>76</v>
      </c>
      <c r="FW71" s="16" t="s">
        <v>77</v>
      </c>
      <c r="FX71" s="16" t="s">
        <v>78</v>
      </c>
      <c r="FY71" s="16" t="s">
        <v>79</v>
      </c>
      <c r="FZ71" s="16" t="s">
        <v>80</v>
      </c>
      <c r="GA71" s="16" t="s">
        <v>81</v>
      </c>
      <c r="GB71" s="74"/>
    </row>
    <row r="72" spans="1:184" ht="16" customHeight="1">
      <c r="A72" s="17" t="s">
        <v>126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4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5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6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7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>
        <v>4</v>
      </c>
      <c r="FZ72" s="18">
        <v>10</v>
      </c>
      <c r="GA72" s="18"/>
      <c r="GB72" s="18">
        <f t="shared" ref="GB72:GB77" si="88">SUM(FP72:GA72)</f>
        <v>43</v>
      </c>
    </row>
    <row r="73" spans="1:184" ht="16" customHeight="1">
      <c r="A73" s="17" t="s">
        <v>127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4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5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6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7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/>
      <c r="GB73" s="18">
        <f t="shared" si="88"/>
        <v>0</v>
      </c>
    </row>
    <row r="74" spans="1:184" ht="16" customHeight="1">
      <c r="A74" s="17" t="s">
        <v>128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6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7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>
        <v>2</v>
      </c>
      <c r="FZ74" s="18">
        <v>0</v>
      </c>
      <c r="GA74" s="18"/>
      <c r="GB74" s="18">
        <f t="shared" si="88"/>
        <v>7</v>
      </c>
    </row>
    <row r="75" spans="1:184" ht="16" customHeight="1">
      <c r="A75" s="17" t="s">
        <v>129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6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7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>
        <v>0</v>
      </c>
      <c r="FZ75" s="18">
        <v>0</v>
      </c>
      <c r="GA75" s="18"/>
      <c r="GB75" s="18">
        <f t="shared" si="88"/>
        <v>6</v>
      </c>
    </row>
    <row r="76" spans="1:184" ht="16" customHeight="1">
      <c r="A76" s="17" t="s">
        <v>130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6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7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>
        <v>4</v>
      </c>
      <c r="FZ76" s="18">
        <v>0</v>
      </c>
      <c r="GA76" s="18"/>
      <c r="GB76" s="18">
        <f t="shared" si="88"/>
        <v>22</v>
      </c>
    </row>
    <row r="77" spans="1:184" ht="16" customHeight="1">
      <c r="A77" s="19" t="s">
        <v>87</v>
      </c>
      <c r="B77" s="19"/>
      <c r="C77" s="20">
        <f t="shared" ref="C77:BS77" si="89">SUM(C72:C76)</f>
        <v>21</v>
      </c>
      <c r="D77" s="20">
        <f t="shared" si="89"/>
        <v>32</v>
      </c>
      <c r="E77" s="20">
        <f t="shared" si="89"/>
        <v>27</v>
      </c>
      <c r="F77" s="20">
        <f t="shared" si="89"/>
        <v>25</v>
      </c>
      <c r="G77" s="20">
        <f t="shared" si="89"/>
        <v>23</v>
      </c>
      <c r="H77" s="20">
        <f t="shared" si="89"/>
        <v>22</v>
      </c>
      <c r="I77" s="20">
        <f t="shared" si="89"/>
        <v>32</v>
      </c>
      <c r="J77" s="20">
        <f t="shared" si="89"/>
        <v>34</v>
      </c>
      <c r="K77" s="20">
        <f t="shared" si="89"/>
        <v>18</v>
      </c>
      <c r="L77" s="20">
        <f t="shared" si="89"/>
        <v>22</v>
      </c>
      <c r="M77" s="20">
        <f t="shared" si="89"/>
        <v>26</v>
      </c>
      <c r="N77" s="20">
        <f t="shared" si="89"/>
        <v>27</v>
      </c>
      <c r="O77" s="20">
        <f t="shared" si="89"/>
        <v>309</v>
      </c>
      <c r="P77" s="20">
        <f t="shared" si="89"/>
        <v>63</v>
      </c>
      <c r="Q77" s="20">
        <f t="shared" si="89"/>
        <v>29</v>
      </c>
      <c r="R77" s="20">
        <f t="shared" si="89"/>
        <v>22</v>
      </c>
      <c r="S77" s="20">
        <f t="shared" si="89"/>
        <v>25</v>
      </c>
      <c r="T77" s="20">
        <f t="shared" si="89"/>
        <v>25</v>
      </c>
      <c r="U77" s="20">
        <f t="shared" si="89"/>
        <v>22</v>
      </c>
      <c r="V77" s="20">
        <f t="shared" si="89"/>
        <v>28</v>
      </c>
      <c r="W77" s="20">
        <f t="shared" si="89"/>
        <v>32</v>
      </c>
      <c r="X77" s="20">
        <f t="shared" si="89"/>
        <v>31</v>
      </c>
      <c r="Y77" s="20">
        <f t="shared" si="89"/>
        <v>29</v>
      </c>
      <c r="Z77" s="20">
        <f t="shared" si="89"/>
        <v>32</v>
      </c>
      <c r="AA77" s="20">
        <f t="shared" si="89"/>
        <v>32</v>
      </c>
      <c r="AB77" s="20">
        <f>SUM(AB72:AB76)</f>
        <v>370</v>
      </c>
      <c r="AC77" s="20">
        <f t="shared" si="89"/>
        <v>43</v>
      </c>
      <c r="AD77" s="20">
        <f t="shared" si="89"/>
        <v>24</v>
      </c>
      <c r="AE77" s="20">
        <f t="shared" si="89"/>
        <v>36</v>
      </c>
      <c r="AF77" s="20">
        <f t="shared" si="89"/>
        <v>20</v>
      </c>
      <c r="AG77" s="20">
        <f t="shared" si="89"/>
        <v>29</v>
      </c>
      <c r="AH77" s="20">
        <f t="shared" si="89"/>
        <v>26</v>
      </c>
      <c r="AI77" s="20">
        <f t="shared" si="89"/>
        <v>17</v>
      </c>
      <c r="AJ77" s="20">
        <f t="shared" si="89"/>
        <v>9</v>
      </c>
      <c r="AK77" s="20">
        <f t="shared" si="89"/>
        <v>15</v>
      </c>
      <c r="AL77" s="20">
        <f t="shared" si="89"/>
        <v>31</v>
      </c>
      <c r="AM77" s="20">
        <f t="shared" si="89"/>
        <v>30</v>
      </c>
      <c r="AN77" s="20">
        <f t="shared" si="89"/>
        <v>32</v>
      </c>
      <c r="AO77" s="20">
        <f t="shared" si="89"/>
        <v>312</v>
      </c>
      <c r="AP77" s="20">
        <f t="shared" si="89"/>
        <v>30</v>
      </c>
      <c r="AQ77" s="20">
        <f t="shared" si="89"/>
        <v>36</v>
      </c>
      <c r="AR77" s="20">
        <f t="shared" si="89"/>
        <v>36</v>
      </c>
      <c r="AS77" s="20">
        <f t="shared" si="89"/>
        <v>34</v>
      </c>
      <c r="AT77" s="20">
        <f t="shared" si="89"/>
        <v>31</v>
      </c>
      <c r="AU77" s="20">
        <f t="shared" si="89"/>
        <v>28</v>
      </c>
      <c r="AV77" s="20">
        <f t="shared" si="89"/>
        <v>37</v>
      </c>
      <c r="AW77" s="20">
        <f t="shared" si="89"/>
        <v>40</v>
      </c>
      <c r="AX77" s="20">
        <f t="shared" si="89"/>
        <v>42</v>
      </c>
      <c r="AY77" s="20">
        <f t="shared" si="89"/>
        <v>57</v>
      </c>
      <c r="AZ77" s="20">
        <f t="shared" si="89"/>
        <v>25</v>
      </c>
      <c r="BA77" s="20">
        <f t="shared" si="89"/>
        <v>36</v>
      </c>
      <c r="BB77" s="20">
        <f>SUM(BB72:BB76)</f>
        <v>432</v>
      </c>
      <c r="BC77" s="20">
        <f t="shared" si="89"/>
        <v>33</v>
      </c>
      <c r="BD77" s="20">
        <f t="shared" si="89"/>
        <v>27</v>
      </c>
      <c r="BE77" s="20">
        <f t="shared" si="89"/>
        <v>33</v>
      </c>
      <c r="BF77" s="20">
        <f t="shared" si="89"/>
        <v>29</v>
      </c>
      <c r="BG77" s="20">
        <f t="shared" si="89"/>
        <v>30</v>
      </c>
      <c r="BH77" s="20">
        <f t="shared" si="89"/>
        <v>33</v>
      </c>
      <c r="BI77" s="20">
        <f t="shared" si="89"/>
        <v>8</v>
      </c>
      <c r="BJ77" s="20">
        <f t="shared" si="89"/>
        <v>8</v>
      </c>
      <c r="BK77" s="20">
        <f t="shared" si="89"/>
        <v>8</v>
      </c>
      <c r="BL77" s="20">
        <f t="shared" si="89"/>
        <v>16</v>
      </c>
      <c r="BM77" s="20">
        <f t="shared" si="89"/>
        <v>9</v>
      </c>
      <c r="BN77" s="20">
        <f t="shared" si="89"/>
        <v>11</v>
      </c>
      <c r="BO77" s="20">
        <f t="shared" si="89"/>
        <v>245</v>
      </c>
      <c r="BP77" s="20">
        <f t="shared" si="89"/>
        <v>8</v>
      </c>
      <c r="BQ77" s="20">
        <f t="shared" si="89"/>
        <v>11</v>
      </c>
      <c r="BR77" s="20">
        <f t="shared" si="89"/>
        <v>7</v>
      </c>
      <c r="BS77" s="20">
        <f t="shared" si="89"/>
        <v>21</v>
      </c>
      <c r="BT77" s="20">
        <f t="shared" ref="BT77:BY77" si="90">SUM(BT72:BT76)</f>
        <v>11</v>
      </c>
      <c r="BU77" s="20">
        <f t="shared" si="90"/>
        <v>3</v>
      </c>
      <c r="BV77" s="20">
        <f t="shared" si="90"/>
        <v>8</v>
      </c>
      <c r="BW77" s="20">
        <f t="shared" si="90"/>
        <v>17</v>
      </c>
      <c r="BX77" s="20">
        <f t="shared" si="90"/>
        <v>7</v>
      </c>
      <c r="BY77" s="20">
        <f t="shared" si="90"/>
        <v>10</v>
      </c>
      <c r="BZ77" s="20">
        <f t="shared" ref="BZ77:CL77" si="91">SUM(BZ72:BZ76)</f>
        <v>10</v>
      </c>
      <c r="CA77" s="20">
        <f t="shared" si="91"/>
        <v>6</v>
      </c>
      <c r="CB77" s="20">
        <f t="shared" si="91"/>
        <v>119</v>
      </c>
      <c r="CC77" s="20">
        <f t="shared" si="91"/>
        <v>7</v>
      </c>
      <c r="CD77" s="20">
        <f t="shared" si="91"/>
        <v>18</v>
      </c>
      <c r="CE77" s="20">
        <f t="shared" si="91"/>
        <v>9</v>
      </c>
      <c r="CF77" s="20">
        <f t="shared" si="91"/>
        <v>10</v>
      </c>
      <c r="CG77" s="20">
        <f t="shared" si="91"/>
        <v>13</v>
      </c>
      <c r="CH77" s="20">
        <f t="shared" si="91"/>
        <v>5</v>
      </c>
      <c r="CI77" s="20">
        <f t="shared" si="91"/>
        <v>6</v>
      </c>
      <c r="CJ77" s="20">
        <f t="shared" si="91"/>
        <v>5</v>
      </c>
      <c r="CK77" s="20">
        <f t="shared" si="91"/>
        <v>2</v>
      </c>
      <c r="CL77" s="20">
        <f t="shared" si="91"/>
        <v>9</v>
      </c>
      <c r="CM77" s="20">
        <f t="shared" ref="CM77:CY77" si="92">SUM(CM72:CM76)</f>
        <v>7</v>
      </c>
      <c r="CN77" s="20">
        <f t="shared" si="92"/>
        <v>13</v>
      </c>
      <c r="CO77" s="20">
        <f t="shared" si="92"/>
        <v>104</v>
      </c>
      <c r="CP77" s="20">
        <f t="shared" si="92"/>
        <v>38</v>
      </c>
      <c r="CQ77" s="20">
        <f t="shared" si="92"/>
        <v>12</v>
      </c>
      <c r="CR77" s="20">
        <f t="shared" si="92"/>
        <v>18</v>
      </c>
      <c r="CS77" s="20">
        <f t="shared" si="92"/>
        <v>16</v>
      </c>
      <c r="CT77" s="20">
        <f t="shared" si="92"/>
        <v>19</v>
      </c>
      <c r="CU77" s="20">
        <f t="shared" si="92"/>
        <v>16</v>
      </c>
      <c r="CV77" s="20">
        <f t="shared" si="92"/>
        <v>10</v>
      </c>
      <c r="CW77" s="20">
        <f t="shared" si="92"/>
        <v>12</v>
      </c>
      <c r="CX77" s="20">
        <f t="shared" si="92"/>
        <v>8</v>
      </c>
      <c r="CY77" s="20">
        <f t="shared" si="92"/>
        <v>8</v>
      </c>
      <c r="CZ77" s="20">
        <f t="shared" ref="CZ77:DL77" si="93">SUM(CZ72:CZ76)</f>
        <v>15</v>
      </c>
      <c r="DA77" s="20">
        <f t="shared" si="93"/>
        <v>24</v>
      </c>
      <c r="DB77" s="20">
        <f t="shared" si="93"/>
        <v>196</v>
      </c>
      <c r="DC77" s="20">
        <f t="shared" si="93"/>
        <v>15</v>
      </c>
      <c r="DD77" s="20">
        <f t="shared" si="93"/>
        <v>12</v>
      </c>
      <c r="DE77" s="20">
        <f t="shared" si="93"/>
        <v>21</v>
      </c>
      <c r="DF77" s="20">
        <f t="shared" si="93"/>
        <v>30</v>
      </c>
      <c r="DG77" s="20">
        <f t="shared" si="93"/>
        <v>32</v>
      </c>
      <c r="DH77" s="20">
        <f t="shared" si="93"/>
        <v>24</v>
      </c>
      <c r="DI77" s="20">
        <f t="shared" si="93"/>
        <v>38</v>
      </c>
      <c r="DJ77" s="20">
        <f t="shared" si="93"/>
        <v>23</v>
      </c>
      <c r="DK77" s="20">
        <f t="shared" si="93"/>
        <v>38</v>
      </c>
      <c r="DL77" s="20">
        <f t="shared" si="93"/>
        <v>24</v>
      </c>
      <c r="DM77" s="20">
        <f t="shared" ref="DM77:EA77" si="94">SUM(DM72:DM76)</f>
        <v>27</v>
      </c>
      <c r="DN77" s="20">
        <f t="shared" si="94"/>
        <v>32</v>
      </c>
      <c r="DO77" s="20">
        <f t="shared" si="94"/>
        <v>316</v>
      </c>
      <c r="DP77" s="20">
        <f t="shared" si="94"/>
        <v>22</v>
      </c>
      <c r="DQ77" s="20">
        <f t="shared" si="94"/>
        <v>24</v>
      </c>
      <c r="DR77" s="20">
        <f t="shared" si="94"/>
        <v>35</v>
      </c>
      <c r="DS77" s="20">
        <f t="shared" si="94"/>
        <v>10</v>
      </c>
      <c r="DT77" s="20">
        <f t="shared" si="94"/>
        <v>5</v>
      </c>
      <c r="DU77" s="20">
        <f t="shared" si="94"/>
        <v>5</v>
      </c>
      <c r="DV77" s="20">
        <f t="shared" si="94"/>
        <v>2</v>
      </c>
      <c r="DW77" s="20">
        <f t="shared" si="94"/>
        <v>4</v>
      </c>
      <c r="DX77" s="20">
        <f t="shared" si="94"/>
        <v>3</v>
      </c>
      <c r="DY77" s="20">
        <f t="shared" si="94"/>
        <v>10</v>
      </c>
      <c r="DZ77" s="20">
        <f t="shared" si="94"/>
        <v>11</v>
      </c>
      <c r="EA77" s="20">
        <f t="shared" si="94"/>
        <v>12</v>
      </c>
      <c r="EB77" s="20">
        <f t="shared" si="84"/>
        <v>143</v>
      </c>
      <c r="EC77" s="20">
        <f t="shared" ref="EC77:EN77" si="95">SUM(EC72:EC76)</f>
        <v>8</v>
      </c>
      <c r="ED77" s="20">
        <f t="shared" si="95"/>
        <v>14</v>
      </c>
      <c r="EE77" s="20">
        <f t="shared" si="95"/>
        <v>10</v>
      </c>
      <c r="EF77" s="20">
        <f t="shared" si="95"/>
        <v>8</v>
      </c>
      <c r="EG77" s="20">
        <f t="shared" si="95"/>
        <v>1</v>
      </c>
      <c r="EH77" s="20">
        <f t="shared" si="95"/>
        <v>4</v>
      </c>
      <c r="EI77" s="20">
        <f t="shared" si="95"/>
        <v>12</v>
      </c>
      <c r="EJ77" s="20">
        <f t="shared" si="95"/>
        <v>12</v>
      </c>
      <c r="EK77" s="20">
        <f t="shared" si="95"/>
        <v>14</v>
      </c>
      <c r="EL77" s="20">
        <f t="shared" si="95"/>
        <v>15</v>
      </c>
      <c r="EM77" s="20">
        <f t="shared" si="95"/>
        <v>13</v>
      </c>
      <c r="EN77" s="20">
        <f t="shared" si="95"/>
        <v>24</v>
      </c>
      <c r="EO77" s="20">
        <f t="shared" si="85"/>
        <v>135</v>
      </c>
      <c r="EP77" s="20">
        <f t="shared" ref="EP77:FA77" si="96">SUM(EP72:EP76)</f>
        <v>27</v>
      </c>
      <c r="EQ77" s="20">
        <f t="shared" si="96"/>
        <v>19</v>
      </c>
      <c r="ER77" s="20">
        <f t="shared" si="96"/>
        <v>19</v>
      </c>
      <c r="ES77" s="20">
        <f t="shared" si="96"/>
        <v>34</v>
      </c>
      <c r="ET77" s="20">
        <f t="shared" si="96"/>
        <v>22</v>
      </c>
      <c r="EU77" s="20">
        <f t="shared" si="96"/>
        <v>21</v>
      </c>
      <c r="EV77" s="20">
        <f t="shared" si="96"/>
        <v>20</v>
      </c>
      <c r="EW77" s="20">
        <f t="shared" si="96"/>
        <v>24</v>
      </c>
      <c r="EX77" s="20">
        <f t="shared" si="96"/>
        <v>29</v>
      </c>
      <c r="EY77" s="20">
        <f t="shared" si="96"/>
        <v>23</v>
      </c>
      <c r="EZ77" s="20">
        <f t="shared" si="96"/>
        <v>26</v>
      </c>
      <c r="FA77" s="20">
        <f t="shared" si="96"/>
        <v>21</v>
      </c>
      <c r="FB77" s="20">
        <f t="shared" si="86"/>
        <v>285</v>
      </c>
      <c r="FC77" s="20">
        <f t="shared" ref="FC77:FN77" si="97">SUM(FC72:FC76)</f>
        <v>14</v>
      </c>
      <c r="FD77" s="20">
        <f t="shared" si="97"/>
        <v>17</v>
      </c>
      <c r="FE77" s="20">
        <f t="shared" si="97"/>
        <v>9</v>
      </c>
      <c r="FF77" s="20">
        <f t="shared" si="97"/>
        <v>15</v>
      </c>
      <c r="FG77" s="20">
        <f t="shared" si="97"/>
        <v>9</v>
      </c>
      <c r="FH77" s="20">
        <f t="shared" si="97"/>
        <v>13</v>
      </c>
      <c r="FI77" s="20">
        <f t="shared" si="97"/>
        <v>6</v>
      </c>
      <c r="FJ77" s="20">
        <f t="shared" si="97"/>
        <v>11</v>
      </c>
      <c r="FK77" s="20">
        <f t="shared" si="97"/>
        <v>3</v>
      </c>
      <c r="FL77" s="20">
        <f t="shared" si="97"/>
        <v>4</v>
      </c>
      <c r="FM77" s="20">
        <f t="shared" si="97"/>
        <v>22</v>
      </c>
      <c r="FN77" s="20">
        <f t="shared" si="97"/>
        <v>6</v>
      </c>
      <c r="FO77" s="20">
        <f t="shared" si="87"/>
        <v>129</v>
      </c>
      <c r="FP77" s="20">
        <f t="shared" ref="FP77:GA77" si="98">SUM(FP72:FP76)</f>
        <v>5</v>
      </c>
      <c r="FQ77" s="20">
        <f t="shared" si="98"/>
        <v>3</v>
      </c>
      <c r="FR77" s="20">
        <f t="shared" si="98"/>
        <v>9</v>
      </c>
      <c r="FS77" s="20">
        <f t="shared" si="98"/>
        <v>3</v>
      </c>
      <c r="FT77" s="20">
        <f t="shared" si="98"/>
        <v>5</v>
      </c>
      <c r="FU77" s="20">
        <f t="shared" si="98"/>
        <v>7</v>
      </c>
      <c r="FV77" s="20">
        <f t="shared" si="98"/>
        <v>0</v>
      </c>
      <c r="FW77" s="20">
        <f t="shared" si="98"/>
        <v>14</v>
      </c>
      <c r="FX77" s="20">
        <f t="shared" si="98"/>
        <v>12</v>
      </c>
      <c r="FY77" s="20">
        <f t="shared" si="98"/>
        <v>10</v>
      </c>
      <c r="FZ77" s="20">
        <f t="shared" si="98"/>
        <v>10</v>
      </c>
      <c r="GA77" s="20">
        <f t="shared" si="98"/>
        <v>0</v>
      </c>
      <c r="GB77" s="20">
        <f t="shared" si="88"/>
        <v>78</v>
      </c>
    </row>
    <row r="78" spans="1:184" ht="16" customHeight="1">
      <c r="A78" s="52"/>
      <c r="B78" s="15"/>
    </row>
    <row r="79" spans="1:184" ht="16" customHeight="1">
      <c r="A79" s="52"/>
      <c r="B79" s="15"/>
    </row>
    <row r="80" spans="1:184" ht="16" customHeight="1">
      <c r="A80" s="15" t="s">
        <v>91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6" customHeight="1">
      <c r="A82" s="75" t="s">
        <v>132</v>
      </c>
      <c r="B82" s="22"/>
      <c r="C82" s="77">
        <v>2011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8" t="s">
        <v>56</v>
      </c>
      <c r="P82" s="77">
        <v>2012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8" t="s">
        <v>57</v>
      </c>
      <c r="AC82" s="77">
        <v>2013</v>
      </c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8" t="s">
        <v>58</v>
      </c>
      <c r="AP82" s="77">
        <v>2014</v>
      </c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8" t="s">
        <v>59</v>
      </c>
      <c r="BC82" s="77">
        <v>2015</v>
      </c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8" t="s">
        <v>60</v>
      </c>
      <c r="BP82" s="77">
        <v>2016</v>
      </c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4" t="s">
        <v>61</v>
      </c>
      <c r="CC82" s="77">
        <v>2017</v>
      </c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4" t="s">
        <v>62</v>
      </c>
      <c r="CP82" s="77">
        <v>2018</v>
      </c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4" t="s">
        <v>63</v>
      </c>
      <c r="DC82" s="77">
        <v>2019</v>
      </c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4" t="s">
        <v>64</v>
      </c>
      <c r="DP82" s="77">
        <v>2020</v>
      </c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4" t="s">
        <v>65</v>
      </c>
      <c r="EC82" s="77">
        <v>2021</v>
      </c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4" t="s">
        <v>66</v>
      </c>
      <c r="EP82" s="77">
        <v>2022</v>
      </c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4" t="s">
        <v>67</v>
      </c>
      <c r="FC82" s="77">
        <v>2023</v>
      </c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4" t="s">
        <v>68</v>
      </c>
      <c r="FP82" s="77">
        <v>2024</v>
      </c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4" t="s">
        <v>69</v>
      </c>
    </row>
    <row r="83" spans="1:184" ht="16" customHeight="1">
      <c r="A83" s="76"/>
      <c r="B83" s="23"/>
      <c r="C83" s="16" t="s">
        <v>70</v>
      </c>
      <c r="D83" s="16" t="s">
        <v>71</v>
      </c>
      <c r="E83" s="16" t="s">
        <v>72</v>
      </c>
      <c r="F83" s="16" t="s">
        <v>73</v>
      </c>
      <c r="G83" s="16" t="s">
        <v>74</v>
      </c>
      <c r="H83" s="16" t="s">
        <v>75</v>
      </c>
      <c r="I83" s="16" t="s">
        <v>76</v>
      </c>
      <c r="J83" s="16" t="s">
        <v>77</v>
      </c>
      <c r="K83" s="16" t="s">
        <v>78</v>
      </c>
      <c r="L83" s="16" t="s">
        <v>79</v>
      </c>
      <c r="M83" s="16" t="s">
        <v>80</v>
      </c>
      <c r="N83" s="16" t="s">
        <v>81</v>
      </c>
      <c r="O83" s="79"/>
      <c r="P83" s="16" t="s">
        <v>70</v>
      </c>
      <c r="Q83" s="16" t="s">
        <v>71</v>
      </c>
      <c r="R83" s="16" t="s">
        <v>72</v>
      </c>
      <c r="S83" s="16" t="s">
        <v>73</v>
      </c>
      <c r="T83" s="16" t="s">
        <v>74</v>
      </c>
      <c r="U83" s="16" t="s">
        <v>75</v>
      </c>
      <c r="V83" s="16" t="s">
        <v>76</v>
      </c>
      <c r="W83" s="16" t="s">
        <v>77</v>
      </c>
      <c r="X83" s="16" t="s">
        <v>78</v>
      </c>
      <c r="Y83" s="16" t="s">
        <v>79</v>
      </c>
      <c r="Z83" s="16" t="s">
        <v>80</v>
      </c>
      <c r="AA83" s="16" t="s">
        <v>81</v>
      </c>
      <c r="AB83" s="79"/>
      <c r="AC83" s="16" t="s">
        <v>70</v>
      </c>
      <c r="AD83" s="16" t="s">
        <v>71</v>
      </c>
      <c r="AE83" s="16" t="s">
        <v>72</v>
      </c>
      <c r="AF83" s="16" t="s">
        <v>73</v>
      </c>
      <c r="AG83" s="16" t="s">
        <v>74</v>
      </c>
      <c r="AH83" s="16" t="s">
        <v>75</v>
      </c>
      <c r="AI83" s="16" t="s">
        <v>76</v>
      </c>
      <c r="AJ83" s="16" t="s">
        <v>77</v>
      </c>
      <c r="AK83" s="16" t="s">
        <v>78</v>
      </c>
      <c r="AL83" s="16" t="s">
        <v>79</v>
      </c>
      <c r="AM83" s="16" t="s">
        <v>80</v>
      </c>
      <c r="AN83" s="16" t="s">
        <v>81</v>
      </c>
      <c r="AO83" s="79"/>
      <c r="AP83" s="16" t="s">
        <v>70</v>
      </c>
      <c r="AQ83" s="16" t="s">
        <v>71</v>
      </c>
      <c r="AR83" s="16" t="s">
        <v>72</v>
      </c>
      <c r="AS83" s="16" t="s">
        <v>73</v>
      </c>
      <c r="AT83" s="16" t="s">
        <v>74</v>
      </c>
      <c r="AU83" s="16" t="s">
        <v>75</v>
      </c>
      <c r="AV83" s="16" t="s">
        <v>76</v>
      </c>
      <c r="AW83" s="16" t="s">
        <v>77</v>
      </c>
      <c r="AX83" s="16" t="s">
        <v>78</v>
      </c>
      <c r="AY83" s="16" t="s">
        <v>79</v>
      </c>
      <c r="AZ83" s="16" t="s">
        <v>80</v>
      </c>
      <c r="BA83" s="16" t="s">
        <v>81</v>
      </c>
      <c r="BB83" s="79"/>
      <c r="BC83" s="16" t="s">
        <v>70</v>
      </c>
      <c r="BD83" s="16" t="s">
        <v>71</v>
      </c>
      <c r="BE83" s="16" t="s">
        <v>72</v>
      </c>
      <c r="BF83" s="16" t="s">
        <v>73</v>
      </c>
      <c r="BG83" s="16" t="s">
        <v>74</v>
      </c>
      <c r="BH83" s="16" t="s">
        <v>75</v>
      </c>
      <c r="BI83" s="16" t="s">
        <v>76</v>
      </c>
      <c r="BJ83" s="16" t="s">
        <v>77</v>
      </c>
      <c r="BK83" s="16" t="s">
        <v>78</v>
      </c>
      <c r="BL83" s="16" t="s">
        <v>79</v>
      </c>
      <c r="BM83" s="16" t="s">
        <v>80</v>
      </c>
      <c r="BN83" s="16" t="s">
        <v>81</v>
      </c>
      <c r="BO83" s="79"/>
      <c r="BP83" s="16" t="s">
        <v>70</v>
      </c>
      <c r="BQ83" s="16" t="s">
        <v>71</v>
      </c>
      <c r="BR83" s="16" t="s">
        <v>72</v>
      </c>
      <c r="BS83" s="16" t="s">
        <v>73</v>
      </c>
      <c r="BT83" s="16" t="s">
        <v>74</v>
      </c>
      <c r="BU83" s="16" t="s">
        <v>75</v>
      </c>
      <c r="BV83" s="16" t="s">
        <v>76</v>
      </c>
      <c r="BW83" s="16" t="s">
        <v>77</v>
      </c>
      <c r="BX83" s="16" t="s">
        <v>78</v>
      </c>
      <c r="BY83" s="16" t="s">
        <v>79</v>
      </c>
      <c r="BZ83" s="16" t="s">
        <v>80</v>
      </c>
      <c r="CA83" s="16" t="s">
        <v>81</v>
      </c>
      <c r="CB83" s="74"/>
      <c r="CC83" s="16" t="s">
        <v>70</v>
      </c>
      <c r="CD83" s="16" t="s">
        <v>71</v>
      </c>
      <c r="CE83" s="16" t="s">
        <v>72</v>
      </c>
      <c r="CF83" s="16" t="s">
        <v>73</v>
      </c>
      <c r="CG83" s="16" t="s">
        <v>74</v>
      </c>
      <c r="CH83" s="16" t="s">
        <v>75</v>
      </c>
      <c r="CI83" s="16" t="s">
        <v>76</v>
      </c>
      <c r="CJ83" s="16" t="s">
        <v>77</v>
      </c>
      <c r="CK83" s="16" t="s">
        <v>78</v>
      </c>
      <c r="CL83" s="16" t="s">
        <v>79</v>
      </c>
      <c r="CM83" s="16" t="s">
        <v>80</v>
      </c>
      <c r="CN83" s="16" t="s">
        <v>81</v>
      </c>
      <c r="CO83" s="74"/>
      <c r="CP83" s="16" t="s">
        <v>70</v>
      </c>
      <c r="CQ83" s="16" t="s">
        <v>71</v>
      </c>
      <c r="CR83" s="16" t="s">
        <v>72</v>
      </c>
      <c r="CS83" s="16" t="s">
        <v>73</v>
      </c>
      <c r="CT83" s="16" t="s">
        <v>74</v>
      </c>
      <c r="CU83" s="16" t="s">
        <v>75</v>
      </c>
      <c r="CV83" s="16" t="s">
        <v>76</v>
      </c>
      <c r="CW83" s="16" t="s">
        <v>77</v>
      </c>
      <c r="CX83" s="16" t="s">
        <v>78</v>
      </c>
      <c r="CY83" s="16" t="s">
        <v>79</v>
      </c>
      <c r="CZ83" s="16" t="s">
        <v>80</v>
      </c>
      <c r="DA83" s="16" t="s">
        <v>81</v>
      </c>
      <c r="DB83" s="74"/>
      <c r="DC83" s="16" t="s">
        <v>70</v>
      </c>
      <c r="DD83" s="16" t="s">
        <v>71</v>
      </c>
      <c r="DE83" s="16" t="s">
        <v>72</v>
      </c>
      <c r="DF83" s="16" t="s">
        <v>73</v>
      </c>
      <c r="DG83" s="16" t="s">
        <v>74</v>
      </c>
      <c r="DH83" s="16" t="s">
        <v>75</v>
      </c>
      <c r="DI83" s="16" t="s">
        <v>76</v>
      </c>
      <c r="DJ83" s="16" t="s">
        <v>77</v>
      </c>
      <c r="DK83" s="16" t="s">
        <v>78</v>
      </c>
      <c r="DL83" s="16" t="s">
        <v>79</v>
      </c>
      <c r="DM83" s="16" t="s">
        <v>80</v>
      </c>
      <c r="DN83" s="16" t="s">
        <v>81</v>
      </c>
      <c r="DO83" s="74"/>
      <c r="DP83" s="16" t="s">
        <v>70</v>
      </c>
      <c r="DQ83" s="16" t="s">
        <v>71</v>
      </c>
      <c r="DR83" s="16" t="s">
        <v>72</v>
      </c>
      <c r="DS83" s="16" t="s">
        <v>73</v>
      </c>
      <c r="DT83" s="16" t="s">
        <v>74</v>
      </c>
      <c r="DU83" s="16" t="s">
        <v>75</v>
      </c>
      <c r="DV83" s="16" t="s">
        <v>76</v>
      </c>
      <c r="DW83" s="16" t="s">
        <v>77</v>
      </c>
      <c r="DX83" s="16" t="s">
        <v>78</v>
      </c>
      <c r="DY83" s="16" t="s">
        <v>79</v>
      </c>
      <c r="DZ83" s="16" t="s">
        <v>80</v>
      </c>
      <c r="EA83" s="16" t="s">
        <v>81</v>
      </c>
      <c r="EB83" s="74"/>
      <c r="EC83" s="16" t="s">
        <v>70</v>
      </c>
      <c r="ED83" s="16" t="s">
        <v>71</v>
      </c>
      <c r="EE83" s="16" t="s">
        <v>72</v>
      </c>
      <c r="EF83" s="16" t="s">
        <v>73</v>
      </c>
      <c r="EG83" s="16" t="s">
        <v>74</v>
      </c>
      <c r="EH83" s="16" t="s">
        <v>75</v>
      </c>
      <c r="EI83" s="16" t="s">
        <v>76</v>
      </c>
      <c r="EJ83" s="16" t="s">
        <v>77</v>
      </c>
      <c r="EK83" s="16" t="s">
        <v>78</v>
      </c>
      <c r="EL83" s="16" t="s">
        <v>79</v>
      </c>
      <c r="EM83" s="16" t="s">
        <v>80</v>
      </c>
      <c r="EN83" s="16" t="s">
        <v>81</v>
      </c>
      <c r="EO83" s="74"/>
      <c r="EP83" s="16" t="s">
        <v>70</v>
      </c>
      <c r="EQ83" s="16" t="s">
        <v>71</v>
      </c>
      <c r="ER83" s="16" t="s">
        <v>72</v>
      </c>
      <c r="ES83" s="16" t="s">
        <v>73</v>
      </c>
      <c r="ET83" s="16" t="s">
        <v>74</v>
      </c>
      <c r="EU83" s="16" t="s">
        <v>75</v>
      </c>
      <c r="EV83" s="16" t="s">
        <v>76</v>
      </c>
      <c r="EW83" s="16" t="s">
        <v>77</v>
      </c>
      <c r="EX83" s="16" t="s">
        <v>78</v>
      </c>
      <c r="EY83" s="16" t="s">
        <v>79</v>
      </c>
      <c r="EZ83" s="16" t="s">
        <v>80</v>
      </c>
      <c r="FA83" s="16" t="s">
        <v>81</v>
      </c>
      <c r="FB83" s="74"/>
      <c r="FC83" s="16" t="s">
        <v>70</v>
      </c>
      <c r="FD83" s="16" t="s">
        <v>71</v>
      </c>
      <c r="FE83" s="16" t="s">
        <v>72</v>
      </c>
      <c r="FF83" s="16" t="s">
        <v>73</v>
      </c>
      <c r="FG83" s="16" t="s">
        <v>74</v>
      </c>
      <c r="FH83" s="16" t="s">
        <v>75</v>
      </c>
      <c r="FI83" s="16" t="s">
        <v>76</v>
      </c>
      <c r="FJ83" s="16" t="s">
        <v>77</v>
      </c>
      <c r="FK83" s="16" t="s">
        <v>78</v>
      </c>
      <c r="FL83" s="16" t="s">
        <v>79</v>
      </c>
      <c r="FM83" s="16" t="s">
        <v>80</v>
      </c>
      <c r="FN83" s="16" t="s">
        <v>81</v>
      </c>
      <c r="FO83" s="74"/>
      <c r="FP83" s="16" t="s">
        <v>70</v>
      </c>
      <c r="FQ83" s="16" t="s">
        <v>71</v>
      </c>
      <c r="FR83" s="16" t="s">
        <v>72</v>
      </c>
      <c r="FS83" s="16" t="s">
        <v>73</v>
      </c>
      <c r="FT83" s="16" t="s">
        <v>74</v>
      </c>
      <c r="FU83" s="16" t="s">
        <v>75</v>
      </c>
      <c r="FV83" s="16" t="s">
        <v>76</v>
      </c>
      <c r="FW83" s="16" t="s">
        <v>77</v>
      </c>
      <c r="FX83" s="16" t="s">
        <v>78</v>
      </c>
      <c r="FY83" s="16" t="s">
        <v>79</v>
      </c>
      <c r="FZ83" s="16" t="s">
        <v>80</v>
      </c>
      <c r="GA83" s="16" t="s">
        <v>81</v>
      </c>
      <c r="GB83" s="74"/>
    </row>
    <row r="84" spans="1:184" ht="16" customHeight="1">
      <c r="A84" s="37" t="s">
        <v>120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>
        <v>1506297.5600000003</v>
      </c>
      <c r="FZ84" s="18">
        <v>1459696.6100000006</v>
      </c>
      <c r="GA84" s="18"/>
      <c r="GB84" s="18">
        <f>SUM(FP84:GA84)</f>
        <v>15185674.920000002</v>
      </c>
    </row>
    <row r="85" spans="1:184" ht="16" customHeight="1">
      <c r="A85" s="37" t="s">
        <v>121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>
        <v>508780.66</v>
      </c>
      <c r="FZ85" s="18">
        <v>509522.26999999996</v>
      </c>
      <c r="GA85" s="18"/>
      <c r="GB85" s="18">
        <f>SUM(FP85:GA85)</f>
        <v>5002917.4799999995</v>
      </c>
    </row>
    <row r="86" spans="1:184" s="46" customFormat="1" ht="16" customHeight="1">
      <c r="A86" s="45" t="s">
        <v>122</v>
      </c>
      <c r="B86" s="45"/>
      <c r="C86" s="20">
        <f>SUM(C84:C85)</f>
        <v>358244.50000000006</v>
      </c>
      <c r="D86" s="20">
        <f t="shared" ref="D86:L86" si="99">SUM(D84:D85)</f>
        <v>461433.3</v>
      </c>
      <c r="E86" s="20">
        <f t="shared" si="99"/>
        <v>462338.39999999997</v>
      </c>
      <c r="F86" s="20">
        <f t="shared" si="99"/>
        <v>452909.6</v>
      </c>
      <c r="G86" s="20">
        <f t="shared" si="99"/>
        <v>441959.3</v>
      </c>
      <c r="H86" s="20">
        <f t="shared" si="99"/>
        <v>406401.4</v>
      </c>
      <c r="I86" s="20">
        <f t="shared" si="99"/>
        <v>444329.39999999997</v>
      </c>
      <c r="J86" s="20">
        <f t="shared" si="99"/>
        <v>491544.69999999995</v>
      </c>
      <c r="K86" s="20">
        <f t="shared" si="99"/>
        <v>529857.6</v>
      </c>
      <c r="L86" s="20">
        <f t="shared" si="99"/>
        <v>500810.5</v>
      </c>
      <c r="M86" s="20">
        <f t="shared" ref="M86:AR86" si="100">SUM(M84:M85)</f>
        <v>487446.10000000003</v>
      </c>
      <c r="N86" s="20">
        <f t="shared" si="100"/>
        <v>504365.1</v>
      </c>
      <c r="O86" s="20">
        <f t="shared" si="100"/>
        <v>5541639.9000000004</v>
      </c>
      <c r="P86" s="20">
        <f t="shared" si="100"/>
        <v>513206.00000000006</v>
      </c>
      <c r="Q86" s="20">
        <f t="shared" si="100"/>
        <v>514794.4</v>
      </c>
      <c r="R86" s="20">
        <f t="shared" si="100"/>
        <v>505419.4</v>
      </c>
      <c r="S86" s="20">
        <f t="shared" si="100"/>
        <v>523560.19999999995</v>
      </c>
      <c r="T86" s="20">
        <f t="shared" si="100"/>
        <v>595933.39999999991</v>
      </c>
      <c r="U86" s="20">
        <f t="shared" si="100"/>
        <v>584121</v>
      </c>
      <c r="V86" s="20">
        <f t="shared" si="100"/>
        <v>657306.80000000005</v>
      </c>
      <c r="W86" s="20">
        <f t="shared" si="100"/>
        <v>707333.70000000007</v>
      </c>
      <c r="X86" s="20">
        <f t="shared" si="100"/>
        <v>660391.69999999995</v>
      </c>
      <c r="Y86" s="20">
        <f t="shared" si="100"/>
        <v>715843.5</v>
      </c>
      <c r="Z86" s="20">
        <f t="shared" si="100"/>
        <v>661228.69999999995</v>
      </c>
      <c r="AA86" s="20">
        <f t="shared" si="100"/>
        <v>641881.4</v>
      </c>
      <c r="AB86" s="20">
        <f t="shared" si="100"/>
        <v>7281020.2000000002</v>
      </c>
      <c r="AC86" s="20">
        <f t="shared" si="100"/>
        <v>694532.29856835888</v>
      </c>
      <c r="AD86" s="20">
        <f t="shared" si="100"/>
        <v>664342.55590124475</v>
      </c>
      <c r="AE86" s="20">
        <f t="shared" si="100"/>
        <v>699830.1221107489</v>
      </c>
      <c r="AF86" s="20">
        <f t="shared" si="100"/>
        <v>652331.28637026111</v>
      </c>
      <c r="AG86" s="20">
        <f t="shared" si="100"/>
        <v>685563.70533289399</v>
      </c>
      <c r="AH86" s="20">
        <f t="shared" si="100"/>
        <v>663402.11059378833</v>
      </c>
      <c r="AI86" s="20">
        <f t="shared" si="100"/>
        <v>725339.50427474978</v>
      </c>
      <c r="AJ86" s="20">
        <f t="shared" si="100"/>
        <v>754633.17988184502</v>
      </c>
      <c r="AK86" s="20">
        <f t="shared" si="100"/>
        <v>728539.69394981978</v>
      </c>
      <c r="AL86" s="20">
        <f t="shared" si="100"/>
        <v>772242.33571274951</v>
      </c>
      <c r="AM86" s="20">
        <f t="shared" si="100"/>
        <v>696167.15663081</v>
      </c>
      <c r="AN86" s="20">
        <f t="shared" si="100"/>
        <v>684367.61544034909</v>
      </c>
      <c r="AO86" s="20">
        <f t="shared" si="100"/>
        <v>8421291.5647676196</v>
      </c>
      <c r="AP86" s="20">
        <f t="shared" si="100"/>
        <v>739864.63119307358</v>
      </c>
      <c r="AQ86" s="20">
        <f t="shared" si="100"/>
        <v>709333.70245788759</v>
      </c>
      <c r="AR86" s="20">
        <f t="shared" si="100"/>
        <v>757312.10586468061</v>
      </c>
      <c r="AS86" s="20">
        <f t="shared" ref="AS86:BM86" si="101">SUM(AS84:AS85)</f>
        <v>740377.40995074587</v>
      </c>
      <c r="AT86" s="20">
        <f t="shared" si="101"/>
        <v>783266.95656428719</v>
      </c>
      <c r="AU86" s="20">
        <f t="shared" si="101"/>
        <v>753778.89298306999</v>
      </c>
      <c r="AV86" s="20">
        <f t="shared" si="101"/>
        <v>840930.71935779857</v>
      </c>
      <c r="AW86" s="20">
        <f t="shared" si="101"/>
        <v>918404.68372261908</v>
      </c>
      <c r="AX86" s="20">
        <f t="shared" si="101"/>
        <v>888555.79499803868</v>
      </c>
      <c r="AY86" s="20">
        <f t="shared" si="101"/>
        <v>920797.82646086812</v>
      </c>
      <c r="AZ86" s="20">
        <f t="shared" si="101"/>
        <v>878334.58379624947</v>
      </c>
      <c r="BA86" s="20">
        <f t="shared" si="101"/>
        <v>890995.95842891571</v>
      </c>
      <c r="BB86" s="20">
        <f t="shared" si="101"/>
        <v>9821953.2657782361</v>
      </c>
      <c r="BC86" s="20">
        <f t="shared" si="101"/>
        <v>858714.6138928883</v>
      </c>
      <c r="BD86" s="20">
        <f t="shared" si="101"/>
        <v>876942.73118322017</v>
      </c>
      <c r="BE86" s="20">
        <f t="shared" si="101"/>
        <v>816205.40037288098</v>
      </c>
      <c r="BF86" s="20">
        <f t="shared" si="101"/>
        <v>835117.9329951175</v>
      </c>
      <c r="BG86" s="20">
        <f t="shared" si="101"/>
        <v>949855.63625354599</v>
      </c>
      <c r="BH86" s="20">
        <f t="shared" si="101"/>
        <v>897770.82268653717</v>
      </c>
      <c r="BI86" s="20">
        <f t="shared" si="101"/>
        <v>1011531.7482354385</v>
      </c>
      <c r="BJ86" s="20">
        <f t="shared" si="101"/>
        <v>1102003.9770500362</v>
      </c>
      <c r="BK86" s="20">
        <f t="shared" si="101"/>
        <v>1043428.7209420212</v>
      </c>
      <c r="BL86" s="20">
        <f t="shared" si="101"/>
        <v>1101560.7633676447</v>
      </c>
      <c r="BM86" s="20">
        <f t="shared" si="101"/>
        <v>1018485.1693499513</v>
      </c>
      <c r="BN86" s="20">
        <f t="shared" ref="BN86:BY86" si="102">SUM(BN84:BN85)</f>
        <v>968877.82392092014</v>
      </c>
      <c r="BO86" s="20">
        <f t="shared" si="102"/>
        <v>11480495.340250202</v>
      </c>
      <c r="BP86" s="20">
        <f t="shared" si="102"/>
        <v>1004632.9347193572</v>
      </c>
      <c r="BQ86" s="20">
        <f t="shared" si="102"/>
        <v>1036253.982</v>
      </c>
      <c r="BR86" s="20">
        <f t="shared" si="102"/>
        <v>1052396.7820000001</v>
      </c>
      <c r="BS86" s="20">
        <f t="shared" si="102"/>
        <v>1047598.7719999999</v>
      </c>
      <c r="BT86" s="20">
        <f t="shared" si="102"/>
        <v>1167382.1591722665</v>
      </c>
      <c r="BU86" s="20">
        <f t="shared" si="102"/>
        <v>1132772.1620989922</v>
      </c>
      <c r="BV86" s="20">
        <f t="shared" si="102"/>
        <v>1157433.3561640342</v>
      </c>
      <c r="BW86" s="20">
        <f t="shared" si="102"/>
        <v>1265904.4398757592</v>
      </c>
      <c r="BX86" s="20">
        <f t="shared" si="102"/>
        <v>1136381.7965279224</v>
      </c>
      <c r="BY86" s="20">
        <f t="shared" si="102"/>
        <v>1204418.1627902763</v>
      </c>
      <c r="BZ86" s="20">
        <f t="shared" ref="BZ86:CL86" si="103">SUM(BZ84:BZ85)</f>
        <v>1140634.8531284642</v>
      </c>
      <c r="CA86" s="20">
        <f t="shared" si="103"/>
        <v>1164242.2379999999</v>
      </c>
      <c r="CB86" s="20">
        <f t="shared" si="103"/>
        <v>13510051.638477072</v>
      </c>
      <c r="CC86" s="20">
        <f t="shared" si="103"/>
        <v>1065131.7343059294</v>
      </c>
      <c r="CD86" s="20">
        <f t="shared" si="103"/>
        <v>1036253.982</v>
      </c>
      <c r="CE86" s="20">
        <f t="shared" si="103"/>
        <v>1044747.405</v>
      </c>
      <c r="CF86" s="20">
        <f t="shared" si="103"/>
        <v>1039235.0560000002</v>
      </c>
      <c r="CG86" s="20">
        <f t="shared" si="103"/>
        <v>1142782.6069999998</v>
      </c>
      <c r="CH86" s="20">
        <f t="shared" si="103"/>
        <v>1112073.3445796319</v>
      </c>
      <c r="CI86" s="20">
        <f t="shared" si="103"/>
        <v>1260696.574</v>
      </c>
      <c r="CJ86" s="20">
        <f t="shared" si="103"/>
        <v>1346545.4257701621</v>
      </c>
      <c r="CK86" s="20">
        <f t="shared" si="103"/>
        <v>1299663.6948823838</v>
      </c>
      <c r="CL86" s="20">
        <f t="shared" si="103"/>
        <v>1321854.4569390728</v>
      </c>
      <c r="CM86" s="20">
        <f t="shared" ref="CM86:CY86" si="104">SUM(CM84:CM85)</f>
        <v>1216959.0439891778</v>
      </c>
      <c r="CN86" s="20">
        <f t="shared" si="104"/>
        <v>1644189.5281996969</v>
      </c>
      <c r="CO86" s="20">
        <f t="shared" si="104"/>
        <v>14530132.852666056</v>
      </c>
      <c r="CP86" s="20">
        <f t="shared" si="104"/>
        <v>1302612.4875863655</v>
      </c>
      <c r="CQ86" s="20">
        <f t="shared" si="104"/>
        <v>1226710.550870755</v>
      </c>
      <c r="CR86" s="20">
        <f t="shared" si="104"/>
        <v>1264224</v>
      </c>
      <c r="CS86" s="20">
        <f t="shared" si="104"/>
        <v>1261953.5482254734</v>
      </c>
      <c r="CT86" s="20">
        <f t="shared" si="104"/>
        <v>1388917.7260554684</v>
      </c>
      <c r="CU86" s="20">
        <f t="shared" si="104"/>
        <v>1360302.0851714308</v>
      </c>
      <c r="CV86" s="20">
        <f t="shared" si="104"/>
        <v>1472081.4525966404</v>
      </c>
      <c r="CW86" s="20">
        <f t="shared" si="104"/>
        <v>1605032.3326450763</v>
      </c>
      <c r="CX86" s="20">
        <f t="shared" si="104"/>
        <v>1390101.6445586202</v>
      </c>
      <c r="CY86" s="20">
        <f t="shared" si="104"/>
        <v>1396339.9775517716</v>
      </c>
      <c r="CZ86" s="20">
        <f t="shared" ref="CZ86:DL86" si="105">SUM(CZ84:CZ85)</f>
        <v>1386830.6941873664</v>
      </c>
      <c r="DA86" s="20">
        <f t="shared" si="105"/>
        <v>1279451.9218563184</v>
      </c>
      <c r="DB86" s="20">
        <f t="shared" si="105"/>
        <v>16334558.421305286</v>
      </c>
      <c r="DC86" s="20">
        <f t="shared" si="105"/>
        <v>1271451.5619737818</v>
      </c>
      <c r="DD86" s="20">
        <f t="shared" si="105"/>
        <v>1196301.1619999998</v>
      </c>
      <c r="DE86" s="20">
        <f t="shared" si="105"/>
        <v>1291604.9144594001</v>
      </c>
      <c r="DF86" s="20">
        <f t="shared" si="105"/>
        <v>1362734.9500210404</v>
      </c>
      <c r="DG86" s="20">
        <f t="shared" si="105"/>
        <v>1517641.8994856123</v>
      </c>
      <c r="DH86" s="20">
        <f t="shared" si="105"/>
        <v>1400519.2429999146</v>
      </c>
      <c r="DI86" s="20">
        <f t="shared" si="105"/>
        <v>1524368.8777291803</v>
      </c>
      <c r="DJ86" s="20">
        <f t="shared" si="105"/>
        <v>1694662.2693752435</v>
      </c>
      <c r="DK86" s="20">
        <f t="shared" si="105"/>
        <v>1706297.2107857901</v>
      </c>
      <c r="DL86" s="20">
        <f t="shared" si="105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6">+DT84+DT85</f>
        <v>66580.893036115245</v>
      </c>
      <c r="DU86" s="20">
        <f t="shared" si="106"/>
        <v>49018.872151521238</v>
      </c>
      <c r="DV86" s="20">
        <f t="shared" si="106"/>
        <v>108330.5725905454</v>
      </c>
      <c r="DW86" s="20">
        <f t="shared" si="106"/>
        <v>152509.9271270684</v>
      </c>
      <c r="DX86" s="20">
        <f t="shared" si="106"/>
        <v>217519.34825410857</v>
      </c>
      <c r="DY86" s="20">
        <f t="shared" si="106"/>
        <v>489490.84267339425</v>
      </c>
      <c r="DZ86" s="20">
        <f t="shared" si="106"/>
        <v>662613.54850419005</v>
      </c>
      <c r="EA86" s="20">
        <f t="shared" si="106"/>
        <v>806246.30247493519</v>
      </c>
      <c r="EB86" s="20">
        <f>SUM(DP86:EA86)</f>
        <v>6483278.3615847705</v>
      </c>
      <c r="EC86" s="20">
        <f t="shared" ref="EC86:EN86" si="107">+EC84+EC85</f>
        <v>765419.54950613284</v>
      </c>
      <c r="ED86" s="20">
        <f t="shared" si="107"/>
        <v>412403.44435452437</v>
      </c>
      <c r="EE86" s="20">
        <f t="shared" si="107"/>
        <v>580892.16305856104</v>
      </c>
      <c r="EF86" s="20">
        <f t="shared" si="107"/>
        <v>588445.79799999995</v>
      </c>
      <c r="EG86" s="20">
        <f t="shared" si="107"/>
        <v>738832.40905246744</v>
      </c>
      <c r="EH86" s="20">
        <f t="shared" si="107"/>
        <v>668804.85637142416</v>
      </c>
      <c r="EI86" s="20">
        <f t="shared" si="107"/>
        <v>842690.08659881109</v>
      </c>
      <c r="EJ86" s="20">
        <f t="shared" si="107"/>
        <v>985492.834333473</v>
      </c>
      <c r="EK86" s="20">
        <f t="shared" si="107"/>
        <v>956045.88084116904</v>
      </c>
      <c r="EL86" s="20">
        <f t="shared" si="107"/>
        <v>1066605.6576613393</v>
      </c>
      <c r="EM86" s="20">
        <f t="shared" si="107"/>
        <v>1088224.3448161592</v>
      </c>
      <c r="EN86" s="20">
        <f t="shared" si="107"/>
        <v>1151440.1941499736</v>
      </c>
      <c r="EO86" s="20">
        <f>SUM(EC86:EN86)</f>
        <v>9845297.2187440339</v>
      </c>
      <c r="EP86" s="20">
        <f t="shared" ref="EP86:FA86" si="108">+EP84+EP85</f>
        <v>1119574.7518073523</v>
      </c>
      <c r="EQ86" s="20">
        <f t="shared" si="108"/>
        <v>1163372.6756376296</v>
      </c>
      <c r="ER86" s="20">
        <f t="shared" si="108"/>
        <v>1154387</v>
      </c>
      <c r="ES86" s="20">
        <f t="shared" si="108"/>
        <v>1200086.1926374577</v>
      </c>
      <c r="ET86" s="20">
        <f t="shared" si="108"/>
        <v>1286432.2766791289</v>
      </c>
      <c r="EU86" s="20">
        <f t="shared" si="108"/>
        <v>1299716.0660486638</v>
      </c>
      <c r="EV86" s="20">
        <f t="shared" si="108"/>
        <v>1549844.1006608023</v>
      </c>
      <c r="EW86" s="20">
        <f t="shared" si="108"/>
        <v>1677887.5144866568</v>
      </c>
      <c r="EX86" s="20">
        <f t="shared" si="108"/>
        <v>1657504.3342758149</v>
      </c>
      <c r="EY86" s="20">
        <f t="shared" si="108"/>
        <v>1625869.9672606243</v>
      </c>
      <c r="EZ86" s="20">
        <f t="shared" si="108"/>
        <v>1589422.1799523253</v>
      </c>
      <c r="FA86" s="20">
        <f t="shared" si="108"/>
        <v>1448426.1869943577</v>
      </c>
      <c r="FB86" s="20">
        <f>SUM(EP86:FA86)</f>
        <v>16772523.246440813</v>
      </c>
      <c r="FC86" s="20">
        <f t="shared" ref="FC86:FN86" si="109">+FC84+FC85</f>
        <v>1236373.6417617933</v>
      </c>
      <c r="FD86" s="20">
        <f t="shared" si="109"/>
        <v>1233230.806019932</v>
      </c>
      <c r="FE86" s="20">
        <f t="shared" si="109"/>
        <v>1315998.7037370084</v>
      </c>
      <c r="FF86" s="20">
        <f t="shared" si="109"/>
        <v>1377898.1791589749</v>
      </c>
      <c r="FG86" s="20">
        <f t="shared" si="109"/>
        <v>1581173.19</v>
      </c>
      <c r="FH86" s="20">
        <f t="shared" si="109"/>
        <v>1517391.12</v>
      </c>
      <c r="FI86" s="20">
        <f t="shared" si="109"/>
        <v>1687109.5200000003</v>
      </c>
      <c r="FJ86" s="20">
        <f t="shared" si="109"/>
        <v>1815828.7799999998</v>
      </c>
      <c r="FK86" s="20">
        <f t="shared" si="109"/>
        <v>1901360.5999999999</v>
      </c>
      <c r="FL86" s="20">
        <f t="shared" si="109"/>
        <v>1765787.5300000003</v>
      </c>
      <c r="FM86" s="20">
        <f t="shared" si="109"/>
        <v>1658767.0899999999</v>
      </c>
      <c r="FN86" s="20">
        <f t="shared" si="109"/>
        <v>1789644.6799999997</v>
      </c>
      <c r="FO86" s="20">
        <f>SUM(FC86:FN86)</f>
        <v>18880563.840677708</v>
      </c>
      <c r="FP86" s="20">
        <f t="shared" ref="FP86:GA86" si="110">+FP84+FP85</f>
        <v>1716425.44</v>
      </c>
      <c r="FQ86" s="20">
        <f t="shared" si="110"/>
        <v>1639177.9700000002</v>
      </c>
      <c r="FR86" s="20">
        <f t="shared" si="110"/>
        <v>1662048.9600000004</v>
      </c>
      <c r="FS86" s="20">
        <f t="shared" si="110"/>
        <v>1751267.7400000005</v>
      </c>
      <c r="FT86" s="20">
        <f t="shared" si="110"/>
        <v>1816746.71</v>
      </c>
      <c r="FU86" s="20">
        <f t="shared" si="110"/>
        <v>1728498.13</v>
      </c>
      <c r="FV86" s="20">
        <f t="shared" si="110"/>
        <v>1901827.4</v>
      </c>
      <c r="FW86" s="20">
        <f t="shared" si="110"/>
        <v>2024930.4200000004</v>
      </c>
      <c r="FX86" s="20">
        <f t="shared" si="110"/>
        <v>1963372.53</v>
      </c>
      <c r="FY86" s="20">
        <f t="shared" si="110"/>
        <v>2015078.2200000002</v>
      </c>
      <c r="FZ86" s="20">
        <f t="shared" si="110"/>
        <v>1969218.8800000006</v>
      </c>
      <c r="GA86" s="20">
        <f t="shared" si="110"/>
        <v>0</v>
      </c>
      <c r="GB86" s="20">
        <f>SUM(FP86:GA86)</f>
        <v>20188592.399999999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tabSelected="1" topLeftCell="A4" zoomScale="80" zoomScaleNormal="80" workbookViewId="0">
      <pane xSplit="1" topLeftCell="KI1" activePane="topRight" state="frozen"/>
      <selection pane="topRight" activeCell="KL21" sqref="KL21"/>
    </sheetView>
  </sheetViews>
  <sheetFormatPr baseColWidth="10" defaultColWidth="12.7265625" defaultRowHeight="14"/>
  <cols>
    <col min="1" max="1" width="38.81640625" style="14" customWidth="1"/>
    <col min="2" max="193" width="12.7265625" style="12"/>
    <col min="194" max="235" width="12.7265625" style="1"/>
    <col min="236" max="236" width="13.453125" style="1" bestFit="1" customWidth="1"/>
    <col min="237" max="16384" width="12.7265625" style="1"/>
  </cols>
  <sheetData>
    <row r="1" spans="1:300">
      <c r="A1" s="10" t="s">
        <v>0</v>
      </c>
    </row>
    <row r="2" spans="1:300">
      <c r="A2" s="13" t="s">
        <v>133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>
      <c r="A5" s="15" t="s">
        <v>44</v>
      </c>
    </row>
    <row r="6" spans="1:300" ht="3" customHeight="1"/>
    <row r="7" spans="1:300" ht="15" customHeight="1">
      <c r="A7" s="75" t="s">
        <v>45</v>
      </c>
      <c r="B7" s="77">
        <v>2002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 t="s">
        <v>47</v>
      </c>
      <c r="O7" s="77">
        <v>2003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 t="s">
        <v>48</v>
      </c>
      <c r="AB7" s="77">
        <v>2004</v>
      </c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 t="s">
        <v>49</v>
      </c>
      <c r="AO7" s="77">
        <v>2005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 t="s">
        <v>50</v>
      </c>
      <c r="BB7" s="77">
        <v>2006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8" t="s">
        <v>51</v>
      </c>
      <c r="BO7" s="77">
        <v>2007</v>
      </c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8" t="s">
        <v>52</v>
      </c>
      <c r="CB7" s="77">
        <v>2008</v>
      </c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 t="s">
        <v>53</v>
      </c>
      <c r="CO7" s="77">
        <v>2009</v>
      </c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8" t="s">
        <v>54</v>
      </c>
      <c r="DB7" s="77">
        <v>2010</v>
      </c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8" t="s">
        <v>55</v>
      </c>
      <c r="DO7" s="77">
        <v>2011</v>
      </c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8" t="s">
        <v>56</v>
      </c>
      <c r="EB7" s="77">
        <v>2012</v>
      </c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 t="s">
        <v>57</v>
      </c>
      <c r="EO7" s="77">
        <v>2013</v>
      </c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8" t="s">
        <v>58</v>
      </c>
      <c r="FB7" s="77">
        <v>2014</v>
      </c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8" t="s">
        <v>59</v>
      </c>
      <c r="FO7" s="77">
        <v>2015</v>
      </c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8" t="s">
        <v>60</v>
      </c>
      <c r="GB7" s="77">
        <v>2016</v>
      </c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8" t="s">
        <v>61</v>
      </c>
      <c r="GO7" s="77">
        <v>2017</v>
      </c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8" t="s">
        <v>62</v>
      </c>
      <c r="HB7" s="82">
        <v>2018</v>
      </c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4"/>
      <c r="HN7" s="78" t="s">
        <v>63</v>
      </c>
      <c r="HO7" s="77">
        <v>2019</v>
      </c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8" t="s">
        <v>64</v>
      </c>
      <c r="IB7" s="77">
        <v>2020</v>
      </c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8" t="s">
        <v>65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8" t="s">
        <v>135</v>
      </c>
      <c r="JB7" s="77">
        <v>2022</v>
      </c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 t="s">
        <v>67</v>
      </c>
      <c r="JO7" s="77">
        <v>2023</v>
      </c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8" t="s">
        <v>68</v>
      </c>
      <c r="KB7" s="77">
        <v>2024</v>
      </c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8" t="s">
        <v>69</v>
      </c>
    </row>
    <row r="8" spans="1:300">
      <c r="A8" s="76"/>
      <c r="B8" s="16" t="s">
        <v>70</v>
      </c>
      <c r="C8" s="16" t="s">
        <v>71</v>
      </c>
      <c r="D8" s="16" t="s">
        <v>72</v>
      </c>
      <c r="E8" s="16" t="s">
        <v>73</v>
      </c>
      <c r="F8" s="16" t="s">
        <v>74</v>
      </c>
      <c r="G8" s="16" t="s">
        <v>75</v>
      </c>
      <c r="H8" s="16" t="s">
        <v>76</v>
      </c>
      <c r="I8" s="16" t="s">
        <v>77</v>
      </c>
      <c r="J8" s="16" t="s">
        <v>78</v>
      </c>
      <c r="K8" s="16" t="s">
        <v>79</v>
      </c>
      <c r="L8" s="16" t="s">
        <v>80</v>
      </c>
      <c r="M8" s="16" t="s">
        <v>81</v>
      </c>
      <c r="N8" s="79"/>
      <c r="O8" s="16" t="s">
        <v>70</v>
      </c>
      <c r="P8" s="16" t="s">
        <v>71</v>
      </c>
      <c r="Q8" s="16" t="s">
        <v>72</v>
      </c>
      <c r="R8" s="16" t="s">
        <v>73</v>
      </c>
      <c r="S8" s="16" t="s">
        <v>74</v>
      </c>
      <c r="T8" s="16" t="s">
        <v>75</v>
      </c>
      <c r="U8" s="16" t="s">
        <v>76</v>
      </c>
      <c r="V8" s="16" t="s">
        <v>77</v>
      </c>
      <c r="W8" s="16" t="s">
        <v>78</v>
      </c>
      <c r="X8" s="16" t="s">
        <v>79</v>
      </c>
      <c r="Y8" s="16" t="s">
        <v>80</v>
      </c>
      <c r="Z8" s="16" t="s">
        <v>81</v>
      </c>
      <c r="AA8" s="79"/>
      <c r="AB8" s="16" t="s">
        <v>70</v>
      </c>
      <c r="AC8" s="16" t="s">
        <v>71</v>
      </c>
      <c r="AD8" s="16" t="s">
        <v>72</v>
      </c>
      <c r="AE8" s="16" t="s">
        <v>73</v>
      </c>
      <c r="AF8" s="16" t="s">
        <v>74</v>
      </c>
      <c r="AG8" s="16" t="s">
        <v>75</v>
      </c>
      <c r="AH8" s="16" t="s">
        <v>76</v>
      </c>
      <c r="AI8" s="16" t="s">
        <v>77</v>
      </c>
      <c r="AJ8" s="16" t="s">
        <v>78</v>
      </c>
      <c r="AK8" s="16" t="s">
        <v>79</v>
      </c>
      <c r="AL8" s="16" t="s">
        <v>80</v>
      </c>
      <c r="AM8" s="16" t="s">
        <v>81</v>
      </c>
      <c r="AN8" s="79"/>
      <c r="AO8" s="16" t="s">
        <v>70</v>
      </c>
      <c r="AP8" s="16" t="s">
        <v>71</v>
      </c>
      <c r="AQ8" s="16" t="s">
        <v>72</v>
      </c>
      <c r="AR8" s="16" t="s">
        <v>73</v>
      </c>
      <c r="AS8" s="16" t="s">
        <v>74</v>
      </c>
      <c r="AT8" s="16" t="s">
        <v>75</v>
      </c>
      <c r="AU8" s="16" t="s">
        <v>76</v>
      </c>
      <c r="AV8" s="16" t="s">
        <v>77</v>
      </c>
      <c r="AW8" s="16" t="s">
        <v>78</v>
      </c>
      <c r="AX8" s="16" t="s">
        <v>79</v>
      </c>
      <c r="AY8" s="16" t="s">
        <v>80</v>
      </c>
      <c r="AZ8" s="16" t="s">
        <v>81</v>
      </c>
      <c r="BA8" s="79"/>
      <c r="BB8" s="16" t="s">
        <v>70</v>
      </c>
      <c r="BC8" s="16" t="s">
        <v>71</v>
      </c>
      <c r="BD8" s="16" t="s">
        <v>72</v>
      </c>
      <c r="BE8" s="16" t="s">
        <v>73</v>
      </c>
      <c r="BF8" s="16" t="s">
        <v>74</v>
      </c>
      <c r="BG8" s="16" t="s">
        <v>75</v>
      </c>
      <c r="BH8" s="16" t="s">
        <v>76</v>
      </c>
      <c r="BI8" s="16" t="s">
        <v>77</v>
      </c>
      <c r="BJ8" s="16" t="s">
        <v>78</v>
      </c>
      <c r="BK8" s="16" t="s">
        <v>79</v>
      </c>
      <c r="BL8" s="16" t="s">
        <v>80</v>
      </c>
      <c r="BM8" s="16" t="s">
        <v>81</v>
      </c>
      <c r="BN8" s="79"/>
      <c r="BO8" s="16" t="s">
        <v>70</v>
      </c>
      <c r="BP8" s="16" t="s">
        <v>71</v>
      </c>
      <c r="BQ8" s="16" t="s">
        <v>72</v>
      </c>
      <c r="BR8" s="16" t="s">
        <v>73</v>
      </c>
      <c r="BS8" s="16" t="s">
        <v>74</v>
      </c>
      <c r="BT8" s="16" t="s">
        <v>75</v>
      </c>
      <c r="BU8" s="16" t="s">
        <v>76</v>
      </c>
      <c r="BV8" s="16" t="s">
        <v>77</v>
      </c>
      <c r="BW8" s="16" t="s">
        <v>78</v>
      </c>
      <c r="BX8" s="16" t="s">
        <v>79</v>
      </c>
      <c r="BY8" s="16" t="s">
        <v>80</v>
      </c>
      <c r="BZ8" s="16" t="s">
        <v>81</v>
      </c>
      <c r="CA8" s="79"/>
      <c r="CB8" s="16" t="s">
        <v>70</v>
      </c>
      <c r="CC8" s="16" t="s">
        <v>71</v>
      </c>
      <c r="CD8" s="16" t="s">
        <v>72</v>
      </c>
      <c r="CE8" s="16" t="s">
        <v>73</v>
      </c>
      <c r="CF8" s="16" t="s">
        <v>74</v>
      </c>
      <c r="CG8" s="16" t="s">
        <v>75</v>
      </c>
      <c r="CH8" s="16" t="s">
        <v>76</v>
      </c>
      <c r="CI8" s="16" t="s">
        <v>77</v>
      </c>
      <c r="CJ8" s="16" t="s">
        <v>78</v>
      </c>
      <c r="CK8" s="16" t="s">
        <v>79</v>
      </c>
      <c r="CL8" s="16" t="s">
        <v>80</v>
      </c>
      <c r="CM8" s="16" t="s">
        <v>81</v>
      </c>
      <c r="CN8" s="79"/>
      <c r="CO8" s="16" t="s">
        <v>70</v>
      </c>
      <c r="CP8" s="16" t="s">
        <v>71</v>
      </c>
      <c r="CQ8" s="16" t="s">
        <v>72</v>
      </c>
      <c r="CR8" s="16" t="s">
        <v>73</v>
      </c>
      <c r="CS8" s="16" t="s">
        <v>74</v>
      </c>
      <c r="CT8" s="16" t="s">
        <v>75</v>
      </c>
      <c r="CU8" s="16" t="s">
        <v>76</v>
      </c>
      <c r="CV8" s="16" t="s">
        <v>77</v>
      </c>
      <c r="CW8" s="16" t="s">
        <v>78</v>
      </c>
      <c r="CX8" s="16" t="s">
        <v>79</v>
      </c>
      <c r="CY8" s="16" t="s">
        <v>80</v>
      </c>
      <c r="CZ8" s="16" t="s">
        <v>81</v>
      </c>
      <c r="DA8" s="79"/>
      <c r="DB8" s="16" t="s">
        <v>70</v>
      </c>
      <c r="DC8" s="16" t="s">
        <v>71</v>
      </c>
      <c r="DD8" s="16" t="s">
        <v>72</v>
      </c>
      <c r="DE8" s="16" t="s">
        <v>73</v>
      </c>
      <c r="DF8" s="16" t="s">
        <v>74</v>
      </c>
      <c r="DG8" s="16" t="s">
        <v>75</v>
      </c>
      <c r="DH8" s="16" t="s">
        <v>76</v>
      </c>
      <c r="DI8" s="16" t="s">
        <v>77</v>
      </c>
      <c r="DJ8" s="16" t="s">
        <v>78</v>
      </c>
      <c r="DK8" s="16" t="s">
        <v>79</v>
      </c>
      <c r="DL8" s="16" t="s">
        <v>80</v>
      </c>
      <c r="DM8" s="16" t="s">
        <v>81</v>
      </c>
      <c r="DN8" s="79"/>
      <c r="DO8" s="16" t="s">
        <v>70</v>
      </c>
      <c r="DP8" s="16" t="s">
        <v>71</v>
      </c>
      <c r="DQ8" s="16" t="s">
        <v>72</v>
      </c>
      <c r="DR8" s="16" t="s">
        <v>73</v>
      </c>
      <c r="DS8" s="16" t="s">
        <v>74</v>
      </c>
      <c r="DT8" s="16" t="s">
        <v>75</v>
      </c>
      <c r="DU8" s="16" t="s">
        <v>76</v>
      </c>
      <c r="DV8" s="16" t="s">
        <v>77</v>
      </c>
      <c r="DW8" s="16" t="s">
        <v>78</v>
      </c>
      <c r="DX8" s="16" t="s">
        <v>79</v>
      </c>
      <c r="DY8" s="16" t="s">
        <v>80</v>
      </c>
      <c r="DZ8" s="16" t="s">
        <v>81</v>
      </c>
      <c r="EA8" s="79"/>
      <c r="EB8" s="16" t="s">
        <v>70</v>
      </c>
      <c r="EC8" s="16" t="s">
        <v>71</v>
      </c>
      <c r="ED8" s="16" t="s">
        <v>72</v>
      </c>
      <c r="EE8" s="16" t="s">
        <v>73</v>
      </c>
      <c r="EF8" s="16" t="s">
        <v>74</v>
      </c>
      <c r="EG8" s="16" t="s">
        <v>75</v>
      </c>
      <c r="EH8" s="16" t="s">
        <v>76</v>
      </c>
      <c r="EI8" s="16" t="s">
        <v>77</v>
      </c>
      <c r="EJ8" s="16" t="s">
        <v>78</v>
      </c>
      <c r="EK8" s="16" t="s">
        <v>79</v>
      </c>
      <c r="EL8" s="16" t="s">
        <v>80</v>
      </c>
      <c r="EM8" s="16" t="s">
        <v>81</v>
      </c>
      <c r="EN8" s="79"/>
      <c r="EO8" s="16" t="s">
        <v>70</v>
      </c>
      <c r="EP8" s="16" t="s">
        <v>71</v>
      </c>
      <c r="EQ8" s="16" t="s">
        <v>72</v>
      </c>
      <c r="ER8" s="16" t="s">
        <v>73</v>
      </c>
      <c r="ES8" s="16" t="s">
        <v>74</v>
      </c>
      <c r="ET8" s="16" t="s">
        <v>75</v>
      </c>
      <c r="EU8" s="16" t="s">
        <v>76</v>
      </c>
      <c r="EV8" s="16" t="s">
        <v>77</v>
      </c>
      <c r="EW8" s="16" t="s">
        <v>78</v>
      </c>
      <c r="EX8" s="16" t="s">
        <v>79</v>
      </c>
      <c r="EY8" s="16" t="s">
        <v>80</v>
      </c>
      <c r="EZ8" s="16" t="s">
        <v>81</v>
      </c>
      <c r="FA8" s="79"/>
      <c r="FB8" s="16" t="s">
        <v>70</v>
      </c>
      <c r="FC8" s="16" t="s">
        <v>71</v>
      </c>
      <c r="FD8" s="16" t="s">
        <v>72</v>
      </c>
      <c r="FE8" s="16" t="s">
        <v>73</v>
      </c>
      <c r="FF8" s="16" t="s">
        <v>74</v>
      </c>
      <c r="FG8" s="16" t="s">
        <v>75</v>
      </c>
      <c r="FH8" s="16" t="s">
        <v>76</v>
      </c>
      <c r="FI8" s="16" t="s">
        <v>77</v>
      </c>
      <c r="FJ8" s="16" t="s">
        <v>78</v>
      </c>
      <c r="FK8" s="16" t="s">
        <v>79</v>
      </c>
      <c r="FL8" s="16" t="s">
        <v>80</v>
      </c>
      <c r="FM8" s="16" t="s">
        <v>81</v>
      </c>
      <c r="FN8" s="79"/>
      <c r="FO8" s="16" t="s">
        <v>70</v>
      </c>
      <c r="FP8" s="16" t="s">
        <v>71</v>
      </c>
      <c r="FQ8" s="16" t="s">
        <v>72</v>
      </c>
      <c r="FR8" s="16" t="s">
        <v>73</v>
      </c>
      <c r="FS8" s="16" t="s">
        <v>74</v>
      </c>
      <c r="FT8" s="16" t="s">
        <v>75</v>
      </c>
      <c r="FU8" s="16" t="s">
        <v>76</v>
      </c>
      <c r="FV8" s="16" t="s">
        <v>77</v>
      </c>
      <c r="FW8" s="16" t="s">
        <v>78</v>
      </c>
      <c r="FX8" s="16" t="s">
        <v>79</v>
      </c>
      <c r="FY8" s="16" t="s">
        <v>80</v>
      </c>
      <c r="FZ8" s="16" t="s">
        <v>81</v>
      </c>
      <c r="GA8" s="79"/>
      <c r="GB8" s="16" t="s">
        <v>70</v>
      </c>
      <c r="GC8" s="16" t="s">
        <v>71</v>
      </c>
      <c r="GD8" s="16" t="s">
        <v>72</v>
      </c>
      <c r="GE8" s="16" t="s">
        <v>73</v>
      </c>
      <c r="GF8" s="16" t="s">
        <v>74</v>
      </c>
      <c r="GG8" s="16" t="s">
        <v>75</v>
      </c>
      <c r="GH8" s="16" t="s">
        <v>76</v>
      </c>
      <c r="GI8" s="16" t="s">
        <v>77</v>
      </c>
      <c r="GJ8" s="16" t="s">
        <v>78</v>
      </c>
      <c r="GK8" s="16" t="s">
        <v>79</v>
      </c>
      <c r="GL8" s="16" t="s">
        <v>80</v>
      </c>
      <c r="GM8" s="16" t="s">
        <v>81</v>
      </c>
      <c r="GN8" s="79"/>
      <c r="GO8" s="16" t="s">
        <v>70</v>
      </c>
      <c r="GP8" s="16" t="s">
        <v>71</v>
      </c>
      <c r="GQ8" s="16" t="s">
        <v>72</v>
      </c>
      <c r="GR8" s="16" t="s">
        <v>73</v>
      </c>
      <c r="GS8" s="16" t="s">
        <v>74</v>
      </c>
      <c r="GT8" s="16" t="s">
        <v>75</v>
      </c>
      <c r="GU8" s="16" t="s">
        <v>76</v>
      </c>
      <c r="GV8" s="16" t="s">
        <v>77</v>
      </c>
      <c r="GW8" s="16" t="s">
        <v>78</v>
      </c>
      <c r="GX8" s="16" t="s">
        <v>79</v>
      </c>
      <c r="GY8" s="16" t="s">
        <v>80</v>
      </c>
      <c r="GZ8" s="16" t="s">
        <v>81</v>
      </c>
      <c r="HA8" s="79"/>
      <c r="HB8" s="16" t="s">
        <v>70</v>
      </c>
      <c r="HC8" s="16" t="s">
        <v>71</v>
      </c>
      <c r="HD8" s="16" t="s">
        <v>72</v>
      </c>
      <c r="HE8" s="16" t="s">
        <v>73</v>
      </c>
      <c r="HF8" s="16" t="s">
        <v>74</v>
      </c>
      <c r="HG8" s="16" t="s">
        <v>75</v>
      </c>
      <c r="HH8" s="16" t="s">
        <v>76</v>
      </c>
      <c r="HI8" s="16" t="s">
        <v>77</v>
      </c>
      <c r="HJ8" s="16" t="s">
        <v>78</v>
      </c>
      <c r="HK8" s="16" t="s">
        <v>79</v>
      </c>
      <c r="HL8" s="16" t="s">
        <v>80</v>
      </c>
      <c r="HM8" s="16" t="s">
        <v>81</v>
      </c>
      <c r="HN8" s="79"/>
      <c r="HO8" s="16" t="s">
        <v>70</v>
      </c>
      <c r="HP8" s="16" t="s">
        <v>71</v>
      </c>
      <c r="HQ8" s="16" t="s">
        <v>72</v>
      </c>
      <c r="HR8" s="16" t="s">
        <v>73</v>
      </c>
      <c r="HS8" s="16" t="s">
        <v>74</v>
      </c>
      <c r="HT8" s="16" t="s">
        <v>75</v>
      </c>
      <c r="HU8" s="16" t="s">
        <v>76</v>
      </c>
      <c r="HV8" s="16" t="s">
        <v>77</v>
      </c>
      <c r="HW8" s="16" t="s">
        <v>78</v>
      </c>
      <c r="HX8" s="16" t="s">
        <v>79</v>
      </c>
      <c r="HY8" s="16" t="s">
        <v>80</v>
      </c>
      <c r="HZ8" s="16" t="s">
        <v>81</v>
      </c>
      <c r="IA8" s="79"/>
      <c r="IB8" s="16" t="s">
        <v>70</v>
      </c>
      <c r="IC8" s="16" t="s">
        <v>71</v>
      </c>
      <c r="ID8" s="16" t="s">
        <v>72</v>
      </c>
      <c r="IE8" s="16" t="s">
        <v>73</v>
      </c>
      <c r="IF8" s="16" t="s">
        <v>74</v>
      </c>
      <c r="IG8" s="16" t="s">
        <v>75</v>
      </c>
      <c r="IH8" s="16" t="s">
        <v>76</v>
      </c>
      <c r="II8" s="16" t="s">
        <v>77</v>
      </c>
      <c r="IJ8" s="16" t="s">
        <v>78</v>
      </c>
      <c r="IK8" s="16" t="s">
        <v>79</v>
      </c>
      <c r="IL8" s="16" t="s">
        <v>80</v>
      </c>
      <c r="IM8" s="16" t="s">
        <v>81</v>
      </c>
      <c r="IN8" s="79"/>
      <c r="IO8" s="56" t="s">
        <v>70</v>
      </c>
      <c r="IP8" s="56" t="s">
        <v>71</v>
      </c>
      <c r="IQ8" s="56" t="s">
        <v>72</v>
      </c>
      <c r="IR8" s="56" t="s">
        <v>73</v>
      </c>
      <c r="IS8" s="56" t="s">
        <v>74</v>
      </c>
      <c r="IT8" s="56" t="s">
        <v>75</v>
      </c>
      <c r="IU8" s="56" t="s">
        <v>76</v>
      </c>
      <c r="IV8" s="56" t="s">
        <v>77</v>
      </c>
      <c r="IW8" s="56" t="s">
        <v>78</v>
      </c>
      <c r="IX8" s="56" t="s">
        <v>79</v>
      </c>
      <c r="IY8" s="56" t="s">
        <v>80</v>
      </c>
      <c r="IZ8" s="56" t="s">
        <v>81</v>
      </c>
      <c r="JA8" s="79"/>
      <c r="JB8" s="16" t="s">
        <v>70</v>
      </c>
      <c r="JC8" s="16" t="s">
        <v>71</v>
      </c>
      <c r="JD8" s="16" t="s">
        <v>72</v>
      </c>
      <c r="JE8" s="16" t="s">
        <v>73</v>
      </c>
      <c r="JF8" s="16" t="s">
        <v>74</v>
      </c>
      <c r="JG8" s="16" t="s">
        <v>75</v>
      </c>
      <c r="JH8" s="16" t="s">
        <v>76</v>
      </c>
      <c r="JI8" s="16" t="s">
        <v>77</v>
      </c>
      <c r="JJ8" s="16" t="s">
        <v>78</v>
      </c>
      <c r="JK8" s="16" t="s">
        <v>79</v>
      </c>
      <c r="JL8" s="16" t="s">
        <v>80</v>
      </c>
      <c r="JM8" s="16" t="s">
        <v>81</v>
      </c>
      <c r="JN8" s="79"/>
      <c r="JO8" s="16" t="s">
        <v>70</v>
      </c>
      <c r="JP8" s="16" t="s">
        <v>71</v>
      </c>
      <c r="JQ8" s="16" t="s">
        <v>72</v>
      </c>
      <c r="JR8" s="16" t="s">
        <v>73</v>
      </c>
      <c r="JS8" s="16" t="s">
        <v>74</v>
      </c>
      <c r="JT8" s="16" t="s">
        <v>75</v>
      </c>
      <c r="JU8" s="16" t="s">
        <v>76</v>
      </c>
      <c r="JV8" s="16" t="s">
        <v>77</v>
      </c>
      <c r="JW8" s="16" t="s">
        <v>78</v>
      </c>
      <c r="JX8" s="16" t="s">
        <v>79</v>
      </c>
      <c r="JY8" s="16" t="s">
        <v>80</v>
      </c>
      <c r="JZ8" s="16" t="s">
        <v>81</v>
      </c>
      <c r="KA8" s="79"/>
      <c r="KB8" s="16" t="s">
        <v>70</v>
      </c>
      <c r="KC8" s="16" t="s">
        <v>71</v>
      </c>
      <c r="KD8" s="16" t="s">
        <v>72</v>
      </c>
      <c r="KE8" s="16" t="s">
        <v>73</v>
      </c>
      <c r="KF8" s="16" t="s">
        <v>74</v>
      </c>
      <c r="KG8" s="16" t="s">
        <v>75</v>
      </c>
      <c r="KH8" s="16" t="s">
        <v>76</v>
      </c>
      <c r="KI8" s="16" t="s">
        <v>77</v>
      </c>
      <c r="KJ8" s="16" t="s">
        <v>78</v>
      </c>
      <c r="KK8" s="16" t="s">
        <v>79</v>
      </c>
      <c r="KL8" s="16" t="s">
        <v>80</v>
      </c>
      <c r="KM8" s="16" t="s">
        <v>81</v>
      </c>
      <c r="KN8" s="79"/>
    </row>
    <row r="9" spans="1:300">
      <c r="A9" s="17" t="s">
        <v>84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>
        <v>454329</v>
      </c>
      <c r="KL9" s="18">
        <v>391205</v>
      </c>
      <c r="KM9" s="18"/>
      <c r="KN9" s="18">
        <f>SUM(KB9:KM9)</f>
        <v>4280208</v>
      </c>
    </row>
    <row r="10" spans="1:300">
      <c r="A10" s="17" t="s">
        <v>85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>
        <v>11363</v>
      </c>
      <c r="KL10" s="18">
        <v>12159</v>
      </c>
      <c r="KM10" s="18"/>
      <c r="KN10" s="18">
        <f>SUM(KB10:KM10)</f>
        <v>120584</v>
      </c>
    </row>
    <row r="11" spans="1:300">
      <c r="A11" s="19" t="s">
        <v>87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465692</v>
      </c>
      <c r="KL11" s="20">
        <f>SUM(KL9,KL10)</f>
        <v>403364</v>
      </c>
      <c r="KM11" s="20">
        <f>SUM(KM9,KM10)</f>
        <v>0</v>
      </c>
      <c r="KN11" s="20">
        <f>SUM(KB11:KM11)</f>
        <v>4400792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>
      <c r="A13" s="15" t="s">
        <v>136</v>
      </c>
    </row>
    <row r="14" spans="1:300" ht="3" customHeight="1">
      <c r="A14" s="15"/>
    </row>
    <row r="15" spans="1:300" ht="15" customHeight="1">
      <c r="A15" s="75" t="s">
        <v>45</v>
      </c>
      <c r="B15" s="77">
        <v>2002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 t="s">
        <v>47</v>
      </c>
      <c r="O15" s="77">
        <v>2003</v>
      </c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8" t="s">
        <v>48</v>
      </c>
      <c r="AB15" s="77">
        <v>2004</v>
      </c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8" t="s">
        <v>49</v>
      </c>
      <c r="AO15" s="77">
        <v>2005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8" t="s">
        <v>50</v>
      </c>
      <c r="BB15" s="77">
        <v>2006</v>
      </c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8" t="s">
        <v>51</v>
      </c>
      <c r="BO15" s="77">
        <v>2007</v>
      </c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8" t="s">
        <v>52</v>
      </c>
      <c r="CB15" s="77">
        <v>2008</v>
      </c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8" t="s">
        <v>53</v>
      </c>
      <c r="CO15" s="77">
        <v>2009</v>
      </c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8" t="s">
        <v>54</v>
      </c>
      <c r="DB15" s="77">
        <v>2010</v>
      </c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8" t="s">
        <v>55</v>
      </c>
      <c r="DO15" s="77">
        <v>2011</v>
      </c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8" t="s">
        <v>56</v>
      </c>
      <c r="EB15" s="77">
        <v>2012</v>
      </c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8" t="s">
        <v>57</v>
      </c>
      <c r="EO15" s="77">
        <v>2013</v>
      </c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8" t="s">
        <v>58</v>
      </c>
      <c r="FB15" s="77">
        <v>2014</v>
      </c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8" t="s">
        <v>59</v>
      </c>
      <c r="FO15" s="77">
        <v>2015</v>
      </c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8" t="s">
        <v>60</v>
      </c>
      <c r="GB15" s="77">
        <v>2016</v>
      </c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8" t="s">
        <v>61</v>
      </c>
      <c r="GO15" s="77">
        <v>2017</v>
      </c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8" t="s">
        <v>62</v>
      </c>
      <c r="HB15" s="82">
        <v>2018</v>
      </c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4"/>
      <c r="HN15" s="78" t="s">
        <v>63</v>
      </c>
      <c r="HO15" s="77">
        <v>2019</v>
      </c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8" t="s">
        <v>64</v>
      </c>
      <c r="IB15" s="77">
        <v>2020</v>
      </c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8" t="s">
        <v>65</v>
      </c>
      <c r="IO15" s="88">
        <v>2021</v>
      </c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90"/>
      <c r="JA15" s="78" t="s">
        <v>137</v>
      </c>
      <c r="JB15" s="77">
        <v>2022</v>
      </c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8" t="s">
        <v>67</v>
      </c>
      <c r="JO15" s="77">
        <v>2023</v>
      </c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8" t="s">
        <v>68</v>
      </c>
      <c r="KB15" s="77">
        <v>2024</v>
      </c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8" t="s">
        <v>69</v>
      </c>
    </row>
    <row r="16" spans="1:300">
      <c r="A16" s="76"/>
      <c r="B16" s="16" t="s">
        <v>70</v>
      </c>
      <c r="C16" s="16" t="s">
        <v>71</v>
      </c>
      <c r="D16" s="16" t="s">
        <v>72</v>
      </c>
      <c r="E16" s="16" t="s">
        <v>73</v>
      </c>
      <c r="F16" s="16" t="s">
        <v>74</v>
      </c>
      <c r="G16" s="16" t="s">
        <v>75</v>
      </c>
      <c r="H16" s="16" t="s">
        <v>76</v>
      </c>
      <c r="I16" s="16" t="s">
        <v>77</v>
      </c>
      <c r="J16" s="16" t="s">
        <v>78</v>
      </c>
      <c r="K16" s="16" t="s">
        <v>79</v>
      </c>
      <c r="L16" s="16" t="s">
        <v>80</v>
      </c>
      <c r="M16" s="16" t="s">
        <v>81</v>
      </c>
      <c r="N16" s="79"/>
      <c r="O16" s="16" t="s">
        <v>70</v>
      </c>
      <c r="P16" s="16" t="s">
        <v>71</v>
      </c>
      <c r="Q16" s="16" t="s">
        <v>72</v>
      </c>
      <c r="R16" s="16" t="s">
        <v>73</v>
      </c>
      <c r="S16" s="16" t="s">
        <v>74</v>
      </c>
      <c r="T16" s="16" t="s">
        <v>75</v>
      </c>
      <c r="U16" s="16" t="s">
        <v>76</v>
      </c>
      <c r="V16" s="16" t="s">
        <v>77</v>
      </c>
      <c r="W16" s="16" t="s">
        <v>78</v>
      </c>
      <c r="X16" s="16" t="s">
        <v>79</v>
      </c>
      <c r="Y16" s="16" t="s">
        <v>80</v>
      </c>
      <c r="Z16" s="16" t="s">
        <v>81</v>
      </c>
      <c r="AA16" s="79"/>
      <c r="AB16" s="16" t="s">
        <v>70</v>
      </c>
      <c r="AC16" s="16" t="s">
        <v>71</v>
      </c>
      <c r="AD16" s="16" t="s">
        <v>72</v>
      </c>
      <c r="AE16" s="16" t="s">
        <v>73</v>
      </c>
      <c r="AF16" s="16" t="s">
        <v>74</v>
      </c>
      <c r="AG16" s="16" t="s">
        <v>75</v>
      </c>
      <c r="AH16" s="16" t="s">
        <v>76</v>
      </c>
      <c r="AI16" s="16" t="s">
        <v>77</v>
      </c>
      <c r="AJ16" s="16" t="s">
        <v>78</v>
      </c>
      <c r="AK16" s="16" t="s">
        <v>79</v>
      </c>
      <c r="AL16" s="16" t="s">
        <v>80</v>
      </c>
      <c r="AM16" s="16" t="s">
        <v>81</v>
      </c>
      <c r="AN16" s="79"/>
      <c r="AO16" s="16" t="s">
        <v>70</v>
      </c>
      <c r="AP16" s="16" t="s">
        <v>71</v>
      </c>
      <c r="AQ16" s="16" t="s">
        <v>72</v>
      </c>
      <c r="AR16" s="16" t="s">
        <v>73</v>
      </c>
      <c r="AS16" s="16" t="s">
        <v>74</v>
      </c>
      <c r="AT16" s="16" t="s">
        <v>75</v>
      </c>
      <c r="AU16" s="16" t="s">
        <v>76</v>
      </c>
      <c r="AV16" s="16" t="s">
        <v>77</v>
      </c>
      <c r="AW16" s="16" t="s">
        <v>78</v>
      </c>
      <c r="AX16" s="16" t="s">
        <v>79</v>
      </c>
      <c r="AY16" s="16" t="s">
        <v>80</v>
      </c>
      <c r="AZ16" s="16" t="s">
        <v>81</v>
      </c>
      <c r="BA16" s="79"/>
      <c r="BB16" s="16" t="s">
        <v>70</v>
      </c>
      <c r="BC16" s="16" t="s">
        <v>71</v>
      </c>
      <c r="BD16" s="16" t="s">
        <v>72</v>
      </c>
      <c r="BE16" s="16" t="s">
        <v>73</v>
      </c>
      <c r="BF16" s="16" t="s">
        <v>74</v>
      </c>
      <c r="BG16" s="16" t="s">
        <v>75</v>
      </c>
      <c r="BH16" s="16" t="s">
        <v>76</v>
      </c>
      <c r="BI16" s="16" t="s">
        <v>77</v>
      </c>
      <c r="BJ16" s="16" t="s">
        <v>78</v>
      </c>
      <c r="BK16" s="16" t="s">
        <v>79</v>
      </c>
      <c r="BL16" s="16" t="s">
        <v>80</v>
      </c>
      <c r="BM16" s="16" t="s">
        <v>81</v>
      </c>
      <c r="BN16" s="79"/>
      <c r="BO16" s="16" t="s">
        <v>70</v>
      </c>
      <c r="BP16" s="16" t="s">
        <v>71</v>
      </c>
      <c r="BQ16" s="16" t="s">
        <v>72</v>
      </c>
      <c r="BR16" s="16" t="s">
        <v>73</v>
      </c>
      <c r="BS16" s="16" t="s">
        <v>74</v>
      </c>
      <c r="BT16" s="16" t="s">
        <v>75</v>
      </c>
      <c r="BU16" s="16" t="s">
        <v>76</v>
      </c>
      <c r="BV16" s="16" t="s">
        <v>77</v>
      </c>
      <c r="BW16" s="16" t="s">
        <v>78</v>
      </c>
      <c r="BX16" s="16" t="s">
        <v>79</v>
      </c>
      <c r="BY16" s="16" t="s">
        <v>80</v>
      </c>
      <c r="BZ16" s="16" t="s">
        <v>81</v>
      </c>
      <c r="CA16" s="79"/>
      <c r="CB16" s="16" t="s">
        <v>70</v>
      </c>
      <c r="CC16" s="16" t="s">
        <v>71</v>
      </c>
      <c r="CD16" s="16" t="s">
        <v>72</v>
      </c>
      <c r="CE16" s="16" t="s">
        <v>73</v>
      </c>
      <c r="CF16" s="16" t="s">
        <v>74</v>
      </c>
      <c r="CG16" s="16" t="s">
        <v>75</v>
      </c>
      <c r="CH16" s="16" t="s">
        <v>76</v>
      </c>
      <c r="CI16" s="16" t="s">
        <v>77</v>
      </c>
      <c r="CJ16" s="16" t="s">
        <v>78</v>
      </c>
      <c r="CK16" s="16" t="s">
        <v>79</v>
      </c>
      <c r="CL16" s="16" t="s">
        <v>80</v>
      </c>
      <c r="CM16" s="16" t="s">
        <v>81</v>
      </c>
      <c r="CN16" s="79"/>
      <c r="CO16" s="16" t="s">
        <v>70</v>
      </c>
      <c r="CP16" s="16" t="s">
        <v>71</v>
      </c>
      <c r="CQ16" s="16" t="s">
        <v>72</v>
      </c>
      <c r="CR16" s="16" t="s">
        <v>73</v>
      </c>
      <c r="CS16" s="16" t="s">
        <v>74</v>
      </c>
      <c r="CT16" s="16" t="s">
        <v>75</v>
      </c>
      <c r="CU16" s="16" t="s">
        <v>76</v>
      </c>
      <c r="CV16" s="16" t="s">
        <v>77</v>
      </c>
      <c r="CW16" s="16" t="s">
        <v>78</v>
      </c>
      <c r="CX16" s="16" t="s">
        <v>79</v>
      </c>
      <c r="CY16" s="16" t="s">
        <v>80</v>
      </c>
      <c r="CZ16" s="16" t="s">
        <v>81</v>
      </c>
      <c r="DA16" s="79"/>
      <c r="DB16" s="16" t="s">
        <v>70</v>
      </c>
      <c r="DC16" s="16" t="s">
        <v>71</v>
      </c>
      <c r="DD16" s="16" t="s">
        <v>72</v>
      </c>
      <c r="DE16" s="16" t="s">
        <v>73</v>
      </c>
      <c r="DF16" s="16" t="s">
        <v>74</v>
      </c>
      <c r="DG16" s="16" t="s">
        <v>75</v>
      </c>
      <c r="DH16" s="16" t="s">
        <v>76</v>
      </c>
      <c r="DI16" s="16" t="s">
        <v>77</v>
      </c>
      <c r="DJ16" s="16" t="s">
        <v>78</v>
      </c>
      <c r="DK16" s="16" t="s">
        <v>79</v>
      </c>
      <c r="DL16" s="16" t="s">
        <v>80</v>
      </c>
      <c r="DM16" s="16" t="s">
        <v>81</v>
      </c>
      <c r="DN16" s="79"/>
      <c r="DO16" s="16" t="s">
        <v>70</v>
      </c>
      <c r="DP16" s="16" t="s">
        <v>71</v>
      </c>
      <c r="DQ16" s="16" t="s">
        <v>72</v>
      </c>
      <c r="DR16" s="16" t="s">
        <v>73</v>
      </c>
      <c r="DS16" s="16" t="s">
        <v>74</v>
      </c>
      <c r="DT16" s="16" t="s">
        <v>75</v>
      </c>
      <c r="DU16" s="16" t="s">
        <v>76</v>
      </c>
      <c r="DV16" s="16" t="s">
        <v>77</v>
      </c>
      <c r="DW16" s="16" t="s">
        <v>78</v>
      </c>
      <c r="DX16" s="16" t="s">
        <v>79</v>
      </c>
      <c r="DY16" s="16" t="s">
        <v>80</v>
      </c>
      <c r="DZ16" s="16" t="s">
        <v>81</v>
      </c>
      <c r="EA16" s="79"/>
      <c r="EB16" s="16" t="s">
        <v>70</v>
      </c>
      <c r="EC16" s="16" t="s">
        <v>71</v>
      </c>
      <c r="ED16" s="16" t="s">
        <v>72</v>
      </c>
      <c r="EE16" s="16" t="s">
        <v>73</v>
      </c>
      <c r="EF16" s="16" t="s">
        <v>74</v>
      </c>
      <c r="EG16" s="16" t="s">
        <v>75</v>
      </c>
      <c r="EH16" s="16" t="s">
        <v>76</v>
      </c>
      <c r="EI16" s="16" t="s">
        <v>77</v>
      </c>
      <c r="EJ16" s="16" t="s">
        <v>78</v>
      </c>
      <c r="EK16" s="16" t="s">
        <v>79</v>
      </c>
      <c r="EL16" s="16" t="s">
        <v>80</v>
      </c>
      <c r="EM16" s="16" t="s">
        <v>81</v>
      </c>
      <c r="EN16" s="79"/>
      <c r="EO16" s="16" t="s">
        <v>70</v>
      </c>
      <c r="EP16" s="16" t="s">
        <v>71</v>
      </c>
      <c r="EQ16" s="16" t="s">
        <v>72</v>
      </c>
      <c r="ER16" s="16" t="s">
        <v>73</v>
      </c>
      <c r="ES16" s="16" t="s">
        <v>74</v>
      </c>
      <c r="ET16" s="16" t="s">
        <v>75</v>
      </c>
      <c r="EU16" s="16" t="s">
        <v>76</v>
      </c>
      <c r="EV16" s="16" t="s">
        <v>77</v>
      </c>
      <c r="EW16" s="16" t="s">
        <v>78</v>
      </c>
      <c r="EX16" s="16" t="s">
        <v>79</v>
      </c>
      <c r="EY16" s="16" t="s">
        <v>80</v>
      </c>
      <c r="EZ16" s="16" t="s">
        <v>81</v>
      </c>
      <c r="FA16" s="79"/>
      <c r="FB16" s="16" t="s">
        <v>70</v>
      </c>
      <c r="FC16" s="16" t="s">
        <v>71</v>
      </c>
      <c r="FD16" s="16" t="s">
        <v>72</v>
      </c>
      <c r="FE16" s="16" t="s">
        <v>73</v>
      </c>
      <c r="FF16" s="16" t="s">
        <v>74</v>
      </c>
      <c r="FG16" s="16" t="s">
        <v>75</v>
      </c>
      <c r="FH16" s="16" t="s">
        <v>76</v>
      </c>
      <c r="FI16" s="16" t="s">
        <v>77</v>
      </c>
      <c r="FJ16" s="16" t="s">
        <v>78</v>
      </c>
      <c r="FK16" s="16" t="s">
        <v>79</v>
      </c>
      <c r="FL16" s="16" t="s">
        <v>80</v>
      </c>
      <c r="FM16" s="16" t="s">
        <v>81</v>
      </c>
      <c r="FN16" s="79"/>
      <c r="FO16" s="16" t="s">
        <v>70</v>
      </c>
      <c r="FP16" s="16" t="s">
        <v>71</v>
      </c>
      <c r="FQ16" s="16" t="s">
        <v>72</v>
      </c>
      <c r="FR16" s="16" t="s">
        <v>73</v>
      </c>
      <c r="FS16" s="16" t="s">
        <v>74</v>
      </c>
      <c r="FT16" s="16" t="s">
        <v>75</v>
      </c>
      <c r="FU16" s="16" t="s">
        <v>76</v>
      </c>
      <c r="FV16" s="16" t="s">
        <v>77</v>
      </c>
      <c r="FW16" s="16" t="s">
        <v>78</v>
      </c>
      <c r="FX16" s="16" t="s">
        <v>79</v>
      </c>
      <c r="FY16" s="16" t="s">
        <v>80</v>
      </c>
      <c r="FZ16" s="16" t="s">
        <v>81</v>
      </c>
      <c r="GA16" s="79"/>
      <c r="GB16" s="16" t="s">
        <v>70</v>
      </c>
      <c r="GC16" s="16" t="s">
        <v>71</v>
      </c>
      <c r="GD16" s="16" t="s">
        <v>72</v>
      </c>
      <c r="GE16" s="16" t="s">
        <v>73</v>
      </c>
      <c r="GF16" s="16" t="s">
        <v>74</v>
      </c>
      <c r="GG16" s="16" t="s">
        <v>75</v>
      </c>
      <c r="GH16" s="16" t="s">
        <v>76</v>
      </c>
      <c r="GI16" s="16" t="s">
        <v>77</v>
      </c>
      <c r="GJ16" s="16" t="s">
        <v>78</v>
      </c>
      <c r="GK16" s="16" t="s">
        <v>79</v>
      </c>
      <c r="GL16" s="16" t="s">
        <v>80</v>
      </c>
      <c r="GM16" s="16" t="s">
        <v>81</v>
      </c>
      <c r="GN16" s="79"/>
      <c r="GO16" s="16" t="s">
        <v>70</v>
      </c>
      <c r="GP16" s="16" t="s">
        <v>71</v>
      </c>
      <c r="GQ16" s="16" t="s">
        <v>72</v>
      </c>
      <c r="GR16" s="16" t="s">
        <v>73</v>
      </c>
      <c r="GS16" s="16" t="s">
        <v>74</v>
      </c>
      <c r="GT16" s="16" t="s">
        <v>75</v>
      </c>
      <c r="GU16" s="16" t="s">
        <v>76</v>
      </c>
      <c r="GV16" s="16" t="s">
        <v>77</v>
      </c>
      <c r="GW16" s="16" t="s">
        <v>78</v>
      </c>
      <c r="GX16" s="16" t="s">
        <v>79</v>
      </c>
      <c r="GY16" s="16" t="s">
        <v>80</v>
      </c>
      <c r="GZ16" s="16" t="s">
        <v>81</v>
      </c>
      <c r="HA16" s="79"/>
      <c r="HB16" s="16" t="s">
        <v>70</v>
      </c>
      <c r="HC16" s="16" t="s">
        <v>71</v>
      </c>
      <c r="HD16" s="16" t="s">
        <v>72</v>
      </c>
      <c r="HE16" s="16" t="s">
        <v>73</v>
      </c>
      <c r="HF16" s="16" t="s">
        <v>74</v>
      </c>
      <c r="HG16" s="16" t="s">
        <v>75</v>
      </c>
      <c r="HH16" s="16" t="s">
        <v>76</v>
      </c>
      <c r="HI16" s="16" t="s">
        <v>77</v>
      </c>
      <c r="HJ16" s="16" t="s">
        <v>78</v>
      </c>
      <c r="HK16" s="16" t="s">
        <v>79</v>
      </c>
      <c r="HL16" s="16" t="s">
        <v>80</v>
      </c>
      <c r="HM16" s="16" t="s">
        <v>81</v>
      </c>
      <c r="HN16" s="79"/>
      <c r="HO16" s="16" t="s">
        <v>70</v>
      </c>
      <c r="HP16" s="16" t="s">
        <v>71</v>
      </c>
      <c r="HQ16" s="16" t="s">
        <v>72</v>
      </c>
      <c r="HR16" s="16" t="s">
        <v>73</v>
      </c>
      <c r="HS16" s="16" t="s">
        <v>74</v>
      </c>
      <c r="HT16" s="16" t="s">
        <v>75</v>
      </c>
      <c r="HU16" s="16" t="s">
        <v>76</v>
      </c>
      <c r="HV16" s="16" t="s">
        <v>77</v>
      </c>
      <c r="HW16" s="16" t="s">
        <v>78</v>
      </c>
      <c r="HX16" s="16" t="s">
        <v>79</v>
      </c>
      <c r="HY16" s="16" t="s">
        <v>80</v>
      </c>
      <c r="HZ16" s="16" t="s">
        <v>81</v>
      </c>
      <c r="IA16" s="79"/>
      <c r="IB16" s="16" t="s">
        <v>70</v>
      </c>
      <c r="IC16" s="16" t="s">
        <v>71</v>
      </c>
      <c r="ID16" s="16" t="s">
        <v>72</v>
      </c>
      <c r="IE16" s="16" t="s">
        <v>73</v>
      </c>
      <c r="IF16" s="16" t="s">
        <v>74</v>
      </c>
      <c r="IG16" s="16" t="s">
        <v>75</v>
      </c>
      <c r="IH16" s="16" t="s">
        <v>76</v>
      </c>
      <c r="II16" s="16" t="s">
        <v>77</v>
      </c>
      <c r="IJ16" s="16" t="s">
        <v>78</v>
      </c>
      <c r="IK16" s="16" t="s">
        <v>79</v>
      </c>
      <c r="IL16" s="16" t="s">
        <v>80</v>
      </c>
      <c r="IM16" s="16" t="s">
        <v>81</v>
      </c>
      <c r="IN16" s="79"/>
      <c r="IO16" s="33" t="s">
        <v>70</v>
      </c>
      <c r="IP16" s="33" t="s">
        <v>71</v>
      </c>
      <c r="IQ16" s="33" t="s">
        <v>72</v>
      </c>
      <c r="IR16" s="33" t="s">
        <v>73</v>
      </c>
      <c r="IS16" s="33" t="s">
        <v>74</v>
      </c>
      <c r="IT16" s="33" t="s">
        <v>75</v>
      </c>
      <c r="IU16" s="33" t="s">
        <v>76</v>
      </c>
      <c r="IV16" s="33" t="s">
        <v>77</v>
      </c>
      <c r="IW16" s="33" t="s">
        <v>78</v>
      </c>
      <c r="IX16" s="33" t="s">
        <v>79</v>
      </c>
      <c r="IY16" s="33" t="s">
        <v>80</v>
      </c>
      <c r="IZ16" s="33" t="s">
        <v>81</v>
      </c>
      <c r="JA16" s="79"/>
      <c r="JB16" s="16" t="s">
        <v>70</v>
      </c>
      <c r="JC16" s="16" t="s">
        <v>71</v>
      </c>
      <c r="JD16" s="16" t="s">
        <v>72</v>
      </c>
      <c r="JE16" s="16" t="s">
        <v>73</v>
      </c>
      <c r="JF16" s="16" t="s">
        <v>74</v>
      </c>
      <c r="JG16" s="16" t="s">
        <v>75</v>
      </c>
      <c r="JH16" s="16" t="s">
        <v>76</v>
      </c>
      <c r="JI16" s="16" t="s">
        <v>77</v>
      </c>
      <c r="JJ16" s="16" t="s">
        <v>78</v>
      </c>
      <c r="JK16" s="16" t="s">
        <v>79</v>
      </c>
      <c r="JL16" s="16" t="s">
        <v>80</v>
      </c>
      <c r="JM16" s="16" t="s">
        <v>81</v>
      </c>
      <c r="JN16" s="79"/>
      <c r="JO16" s="16" t="s">
        <v>70</v>
      </c>
      <c r="JP16" s="16" t="s">
        <v>71</v>
      </c>
      <c r="JQ16" s="16" t="s">
        <v>72</v>
      </c>
      <c r="JR16" s="16" t="s">
        <v>73</v>
      </c>
      <c r="JS16" s="16" t="s">
        <v>74</v>
      </c>
      <c r="JT16" s="16" t="s">
        <v>75</v>
      </c>
      <c r="JU16" s="16" t="s">
        <v>76</v>
      </c>
      <c r="JV16" s="16" t="s">
        <v>77</v>
      </c>
      <c r="JW16" s="16" t="s">
        <v>78</v>
      </c>
      <c r="JX16" s="16" t="s">
        <v>79</v>
      </c>
      <c r="JY16" s="16" t="s">
        <v>80</v>
      </c>
      <c r="JZ16" s="16" t="s">
        <v>81</v>
      </c>
      <c r="KA16" s="79"/>
      <c r="KB16" s="16" t="s">
        <v>70</v>
      </c>
      <c r="KC16" s="16" t="s">
        <v>71</v>
      </c>
      <c r="KD16" s="16" t="s">
        <v>72</v>
      </c>
      <c r="KE16" s="16" t="s">
        <v>73</v>
      </c>
      <c r="KF16" s="16" t="s">
        <v>74</v>
      </c>
      <c r="KG16" s="16" t="s">
        <v>75</v>
      </c>
      <c r="KH16" s="16" t="s">
        <v>76</v>
      </c>
      <c r="KI16" s="16" t="s">
        <v>77</v>
      </c>
      <c r="KJ16" s="16" t="s">
        <v>78</v>
      </c>
      <c r="KK16" s="16" t="s">
        <v>79</v>
      </c>
      <c r="KL16" s="16" t="s">
        <v>80</v>
      </c>
      <c r="KM16" s="16" t="s">
        <v>81</v>
      </c>
      <c r="KN16" s="79"/>
    </row>
    <row r="17" spans="1:300">
      <c r="A17" s="17" t="s">
        <v>84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>
        <v>224.75999999999996</v>
      </c>
      <c r="KL17" s="18">
        <v>223.899</v>
      </c>
      <c r="KM17" s="18"/>
      <c r="KN17" s="18">
        <f>SUM(KB17:KM17)</f>
        <v>2301.7381199999995</v>
      </c>
    </row>
    <row r="18" spans="1:300">
      <c r="A18" s="17" t="s">
        <v>85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/>
      <c r="KN18" s="18">
        <f>SUM(KB18:KM18)</f>
        <v>0</v>
      </c>
    </row>
    <row r="19" spans="1:300">
      <c r="A19" s="19" t="s">
        <v>87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174.435</v>
      </c>
      <c r="KC19" s="20">
        <f t="shared" si="21"/>
        <v>182.61168000000004</v>
      </c>
      <c r="KD19" s="20">
        <f t="shared" si="21"/>
        <v>205.27145999999996</v>
      </c>
      <c r="KE19" s="20">
        <f t="shared" si="21"/>
        <v>211.38050000000001</v>
      </c>
      <c r="KF19" s="20">
        <f t="shared" si="21"/>
        <v>211.11899999999997</v>
      </c>
      <c r="KG19" s="20">
        <f t="shared" si="21"/>
        <v>185.80650000000003</v>
      </c>
      <c r="KH19" s="20">
        <f t="shared" si="21"/>
        <v>249.49550000000002</v>
      </c>
      <c r="KI19" s="20">
        <f t="shared" si="21"/>
        <v>223.96679999999998</v>
      </c>
      <c r="KJ19" s="20">
        <f>SUM(KJ17,KJ18)</f>
        <v>208.99268000000001</v>
      </c>
      <c r="KK19" s="20">
        <f>SUM(KK17,KK18)</f>
        <v>224.75999999999996</v>
      </c>
      <c r="KL19" s="20">
        <f>SUM(KL17,KL18)</f>
        <v>223.899</v>
      </c>
      <c r="KM19" s="20">
        <f>SUM(KM17,KM18)</f>
        <v>0</v>
      </c>
      <c r="KN19" s="20">
        <f>SUM(KB19:KM19)</f>
        <v>2301.7381199999995</v>
      </c>
    </row>
    <row r="20" spans="1:300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>
      <c r="A21" s="15" t="s">
        <v>90</v>
      </c>
    </row>
    <row r="22" spans="1:300" ht="3" customHeight="1">
      <c r="A22" s="15"/>
    </row>
    <row r="23" spans="1:300" ht="15" customHeight="1">
      <c r="A23" s="75" t="s">
        <v>45</v>
      </c>
      <c r="B23" s="77">
        <v>2002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 t="s">
        <v>47</v>
      </c>
      <c r="O23" s="77">
        <v>2003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8" t="s">
        <v>48</v>
      </c>
      <c r="AB23" s="77">
        <v>2004</v>
      </c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8" t="s">
        <v>49</v>
      </c>
      <c r="AO23" s="77">
        <v>2005</v>
      </c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8" t="s">
        <v>50</v>
      </c>
      <c r="BB23" s="77">
        <v>2006</v>
      </c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8" t="s">
        <v>51</v>
      </c>
      <c r="BO23" s="77">
        <v>2007</v>
      </c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8" t="s">
        <v>52</v>
      </c>
      <c r="CB23" s="77">
        <v>2008</v>
      </c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8" t="s">
        <v>53</v>
      </c>
      <c r="CO23" s="77">
        <v>2009</v>
      </c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8" t="s">
        <v>54</v>
      </c>
      <c r="DB23" s="77">
        <v>2010</v>
      </c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8" t="s">
        <v>55</v>
      </c>
      <c r="DO23" s="77">
        <v>2011</v>
      </c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8" t="s">
        <v>56</v>
      </c>
      <c r="EB23" s="77">
        <v>2012</v>
      </c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8" t="s">
        <v>57</v>
      </c>
      <c r="EO23" s="77">
        <v>2013</v>
      </c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8" t="s">
        <v>58</v>
      </c>
      <c r="FB23" s="77">
        <v>2014</v>
      </c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8" t="s">
        <v>59</v>
      </c>
      <c r="FO23" s="77">
        <v>2015</v>
      </c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8" t="s">
        <v>60</v>
      </c>
      <c r="GB23" s="77">
        <v>2016</v>
      </c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8" t="s">
        <v>61</v>
      </c>
      <c r="GO23" s="77">
        <v>2017</v>
      </c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8" t="s">
        <v>62</v>
      </c>
      <c r="HB23" s="82">
        <v>2018</v>
      </c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4"/>
      <c r="HN23" s="78" t="s">
        <v>63</v>
      </c>
      <c r="HO23" s="77">
        <v>2019</v>
      </c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8" t="s">
        <v>64</v>
      </c>
      <c r="IB23" s="77">
        <v>2020</v>
      </c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8" t="s">
        <v>65</v>
      </c>
      <c r="IO23" s="88">
        <v>2021</v>
      </c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90"/>
      <c r="JA23" s="78" t="s">
        <v>137</v>
      </c>
      <c r="JB23" s="77">
        <v>2022</v>
      </c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8" t="s">
        <v>67</v>
      </c>
      <c r="JO23" s="77">
        <v>2023</v>
      </c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8" t="s">
        <v>68</v>
      </c>
      <c r="KB23" s="77">
        <v>2024</v>
      </c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8" t="s">
        <v>69</v>
      </c>
    </row>
    <row r="24" spans="1:300">
      <c r="A24" s="76"/>
      <c r="B24" s="16" t="s">
        <v>70</v>
      </c>
      <c r="C24" s="16" t="s">
        <v>71</v>
      </c>
      <c r="D24" s="16" t="s">
        <v>72</v>
      </c>
      <c r="E24" s="16" t="s">
        <v>73</v>
      </c>
      <c r="F24" s="16" t="s">
        <v>74</v>
      </c>
      <c r="G24" s="16" t="s">
        <v>75</v>
      </c>
      <c r="H24" s="16" t="s">
        <v>76</v>
      </c>
      <c r="I24" s="16" t="s">
        <v>77</v>
      </c>
      <c r="J24" s="16" t="s">
        <v>78</v>
      </c>
      <c r="K24" s="16" t="s">
        <v>79</v>
      </c>
      <c r="L24" s="16" t="s">
        <v>80</v>
      </c>
      <c r="M24" s="16" t="s">
        <v>81</v>
      </c>
      <c r="N24" s="79"/>
      <c r="O24" s="16" t="s">
        <v>70</v>
      </c>
      <c r="P24" s="16" t="s">
        <v>71</v>
      </c>
      <c r="Q24" s="16" t="s">
        <v>72</v>
      </c>
      <c r="R24" s="16" t="s">
        <v>73</v>
      </c>
      <c r="S24" s="16" t="s">
        <v>74</v>
      </c>
      <c r="T24" s="16" t="s">
        <v>75</v>
      </c>
      <c r="U24" s="16" t="s">
        <v>76</v>
      </c>
      <c r="V24" s="16" t="s">
        <v>77</v>
      </c>
      <c r="W24" s="16" t="s">
        <v>78</v>
      </c>
      <c r="X24" s="16" t="s">
        <v>79</v>
      </c>
      <c r="Y24" s="16" t="s">
        <v>80</v>
      </c>
      <c r="Z24" s="16" t="s">
        <v>81</v>
      </c>
      <c r="AA24" s="79"/>
      <c r="AB24" s="16" t="s">
        <v>70</v>
      </c>
      <c r="AC24" s="16" t="s">
        <v>71</v>
      </c>
      <c r="AD24" s="16" t="s">
        <v>72</v>
      </c>
      <c r="AE24" s="16" t="s">
        <v>73</v>
      </c>
      <c r="AF24" s="16" t="s">
        <v>74</v>
      </c>
      <c r="AG24" s="16" t="s">
        <v>75</v>
      </c>
      <c r="AH24" s="16" t="s">
        <v>76</v>
      </c>
      <c r="AI24" s="16" t="s">
        <v>77</v>
      </c>
      <c r="AJ24" s="16" t="s">
        <v>78</v>
      </c>
      <c r="AK24" s="16" t="s">
        <v>79</v>
      </c>
      <c r="AL24" s="16" t="s">
        <v>80</v>
      </c>
      <c r="AM24" s="16" t="s">
        <v>81</v>
      </c>
      <c r="AN24" s="79"/>
      <c r="AO24" s="16" t="s">
        <v>70</v>
      </c>
      <c r="AP24" s="16" t="s">
        <v>71</v>
      </c>
      <c r="AQ24" s="16" t="s">
        <v>72</v>
      </c>
      <c r="AR24" s="16" t="s">
        <v>73</v>
      </c>
      <c r="AS24" s="16" t="s">
        <v>74</v>
      </c>
      <c r="AT24" s="16" t="s">
        <v>75</v>
      </c>
      <c r="AU24" s="16" t="s">
        <v>76</v>
      </c>
      <c r="AV24" s="16" t="s">
        <v>77</v>
      </c>
      <c r="AW24" s="16" t="s">
        <v>78</v>
      </c>
      <c r="AX24" s="16" t="s">
        <v>79</v>
      </c>
      <c r="AY24" s="16" t="s">
        <v>80</v>
      </c>
      <c r="AZ24" s="16" t="s">
        <v>81</v>
      </c>
      <c r="BA24" s="79"/>
      <c r="BB24" s="16" t="s">
        <v>70</v>
      </c>
      <c r="BC24" s="16" t="s">
        <v>71</v>
      </c>
      <c r="BD24" s="16" t="s">
        <v>72</v>
      </c>
      <c r="BE24" s="16" t="s">
        <v>73</v>
      </c>
      <c r="BF24" s="16" t="s">
        <v>74</v>
      </c>
      <c r="BG24" s="16" t="s">
        <v>75</v>
      </c>
      <c r="BH24" s="16" t="s">
        <v>76</v>
      </c>
      <c r="BI24" s="16" t="s">
        <v>77</v>
      </c>
      <c r="BJ24" s="16" t="s">
        <v>78</v>
      </c>
      <c r="BK24" s="16" t="s">
        <v>79</v>
      </c>
      <c r="BL24" s="16" t="s">
        <v>80</v>
      </c>
      <c r="BM24" s="16" t="s">
        <v>81</v>
      </c>
      <c r="BN24" s="79"/>
      <c r="BO24" s="16" t="s">
        <v>70</v>
      </c>
      <c r="BP24" s="16" t="s">
        <v>71</v>
      </c>
      <c r="BQ24" s="16" t="s">
        <v>72</v>
      </c>
      <c r="BR24" s="16" t="s">
        <v>73</v>
      </c>
      <c r="BS24" s="16" t="s">
        <v>74</v>
      </c>
      <c r="BT24" s="16" t="s">
        <v>75</v>
      </c>
      <c r="BU24" s="16" t="s">
        <v>76</v>
      </c>
      <c r="BV24" s="16" t="s">
        <v>77</v>
      </c>
      <c r="BW24" s="16" t="s">
        <v>78</v>
      </c>
      <c r="BX24" s="16" t="s">
        <v>79</v>
      </c>
      <c r="BY24" s="16" t="s">
        <v>80</v>
      </c>
      <c r="BZ24" s="16" t="s">
        <v>81</v>
      </c>
      <c r="CA24" s="79"/>
      <c r="CB24" s="16" t="s">
        <v>70</v>
      </c>
      <c r="CC24" s="16" t="s">
        <v>71</v>
      </c>
      <c r="CD24" s="16" t="s">
        <v>72</v>
      </c>
      <c r="CE24" s="16" t="s">
        <v>73</v>
      </c>
      <c r="CF24" s="16" t="s">
        <v>74</v>
      </c>
      <c r="CG24" s="16" t="s">
        <v>75</v>
      </c>
      <c r="CH24" s="16" t="s">
        <v>76</v>
      </c>
      <c r="CI24" s="16" t="s">
        <v>77</v>
      </c>
      <c r="CJ24" s="16" t="s">
        <v>78</v>
      </c>
      <c r="CK24" s="16" t="s">
        <v>79</v>
      </c>
      <c r="CL24" s="16" t="s">
        <v>80</v>
      </c>
      <c r="CM24" s="16" t="s">
        <v>81</v>
      </c>
      <c r="CN24" s="79"/>
      <c r="CO24" s="16" t="s">
        <v>70</v>
      </c>
      <c r="CP24" s="16" t="s">
        <v>71</v>
      </c>
      <c r="CQ24" s="16" t="s">
        <v>72</v>
      </c>
      <c r="CR24" s="16" t="s">
        <v>73</v>
      </c>
      <c r="CS24" s="16" t="s">
        <v>74</v>
      </c>
      <c r="CT24" s="16" t="s">
        <v>75</v>
      </c>
      <c r="CU24" s="16" t="s">
        <v>76</v>
      </c>
      <c r="CV24" s="16" t="s">
        <v>77</v>
      </c>
      <c r="CW24" s="16" t="s">
        <v>78</v>
      </c>
      <c r="CX24" s="16" t="s">
        <v>79</v>
      </c>
      <c r="CY24" s="16" t="s">
        <v>80</v>
      </c>
      <c r="CZ24" s="16" t="s">
        <v>81</v>
      </c>
      <c r="DA24" s="79"/>
      <c r="DB24" s="16" t="s">
        <v>70</v>
      </c>
      <c r="DC24" s="16" t="s">
        <v>71</v>
      </c>
      <c r="DD24" s="16" t="s">
        <v>72</v>
      </c>
      <c r="DE24" s="16" t="s">
        <v>73</v>
      </c>
      <c r="DF24" s="16" t="s">
        <v>74</v>
      </c>
      <c r="DG24" s="16" t="s">
        <v>75</v>
      </c>
      <c r="DH24" s="16" t="s">
        <v>76</v>
      </c>
      <c r="DI24" s="16" t="s">
        <v>77</v>
      </c>
      <c r="DJ24" s="16" t="s">
        <v>78</v>
      </c>
      <c r="DK24" s="16" t="s">
        <v>79</v>
      </c>
      <c r="DL24" s="16" t="s">
        <v>80</v>
      </c>
      <c r="DM24" s="16" t="s">
        <v>81</v>
      </c>
      <c r="DN24" s="79"/>
      <c r="DO24" s="16" t="s">
        <v>70</v>
      </c>
      <c r="DP24" s="16" t="s">
        <v>71</v>
      </c>
      <c r="DQ24" s="16" t="s">
        <v>72</v>
      </c>
      <c r="DR24" s="16" t="s">
        <v>73</v>
      </c>
      <c r="DS24" s="16" t="s">
        <v>74</v>
      </c>
      <c r="DT24" s="16" t="s">
        <v>75</v>
      </c>
      <c r="DU24" s="16" t="s">
        <v>76</v>
      </c>
      <c r="DV24" s="16" t="s">
        <v>77</v>
      </c>
      <c r="DW24" s="16" t="s">
        <v>78</v>
      </c>
      <c r="DX24" s="16" t="s">
        <v>79</v>
      </c>
      <c r="DY24" s="16" t="s">
        <v>80</v>
      </c>
      <c r="DZ24" s="16" t="s">
        <v>81</v>
      </c>
      <c r="EA24" s="79"/>
      <c r="EB24" s="16" t="s">
        <v>70</v>
      </c>
      <c r="EC24" s="16" t="s">
        <v>71</v>
      </c>
      <c r="ED24" s="16" t="s">
        <v>72</v>
      </c>
      <c r="EE24" s="16" t="s">
        <v>73</v>
      </c>
      <c r="EF24" s="16" t="s">
        <v>74</v>
      </c>
      <c r="EG24" s="16" t="s">
        <v>75</v>
      </c>
      <c r="EH24" s="16" t="s">
        <v>76</v>
      </c>
      <c r="EI24" s="16" t="s">
        <v>77</v>
      </c>
      <c r="EJ24" s="16" t="s">
        <v>78</v>
      </c>
      <c r="EK24" s="16" t="s">
        <v>79</v>
      </c>
      <c r="EL24" s="16" t="s">
        <v>80</v>
      </c>
      <c r="EM24" s="16" t="s">
        <v>81</v>
      </c>
      <c r="EN24" s="79"/>
      <c r="EO24" s="16" t="s">
        <v>70</v>
      </c>
      <c r="EP24" s="16" t="s">
        <v>71</v>
      </c>
      <c r="EQ24" s="16" t="s">
        <v>72</v>
      </c>
      <c r="ER24" s="16" t="s">
        <v>73</v>
      </c>
      <c r="ES24" s="16" t="s">
        <v>74</v>
      </c>
      <c r="ET24" s="16" t="s">
        <v>75</v>
      </c>
      <c r="EU24" s="16" t="s">
        <v>76</v>
      </c>
      <c r="EV24" s="16" t="s">
        <v>77</v>
      </c>
      <c r="EW24" s="16" t="s">
        <v>78</v>
      </c>
      <c r="EX24" s="16" t="s">
        <v>79</v>
      </c>
      <c r="EY24" s="16" t="s">
        <v>80</v>
      </c>
      <c r="EZ24" s="16" t="s">
        <v>81</v>
      </c>
      <c r="FA24" s="79"/>
      <c r="FB24" s="16" t="s">
        <v>70</v>
      </c>
      <c r="FC24" s="16" t="s">
        <v>71</v>
      </c>
      <c r="FD24" s="16" t="s">
        <v>72</v>
      </c>
      <c r="FE24" s="16" t="s">
        <v>73</v>
      </c>
      <c r="FF24" s="16" t="s">
        <v>74</v>
      </c>
      <c r="FG24" s="16" t="s">
        <v>75</v>
      </c>
      <c r="FH24" s="16" t="s">
        <v>76</v>
      </c>
      <c r="FI24" s="16" t="s">
        <v>77</v>
      </c>
      <c r="FJ24" s="16" t="s">
        <v>78</v>
      </c>
      <c r="FK24" s="16" t="s">
        <v>79</v>
      </c>
      <c r="FL24" s="16" t="s">
        <v>80</v>
      </c>
      <c r="FM24" s="16" t="s">
        <v>81</v>
      </c>
      <c r="FN24" s="79"/>
      <c r="FO24" s="16" t="s">
        <v>70</v>
      </c>
      <c r="FP24" s="16" t="s">
        <v>71</v>
      </c>
      <c r="FQ24" s="16" t="s">
        <v>72</v>
      </c>
      <c r="FR24" s="16" t="s">
        <v>73</v>
      </c>
      <c r="FS24" s="16" t="s">
        <v>74</v>
      </c>
      <c r="FT24" s="16" t="s">
        <v>75</v>
      </c>
      <c r="FU24" s="16" t="s">
        <v>76</v>
      </c>
      <c r="FV24" s="16" t="s">
        <v>77</v>
      </c>
      <c r="FW24" s="16" t="s">
        <v>78</v>
      </c>
      <c r="FX24" s="16" t="s">
        <v>79</v>
      </c>
      <c r="FY24" s="16" t="s">
        <v>80</v>
      </c>
      <c r="FZ24" s="16" t="s">
        <v>81</v>
      </c>
      <c r="GA24" s="79"/>
      <c r="GB24" s="16" t="s">
        <v>70</v>
      </c>
      <c r="GC24" s="16" t="s">
        <v>71</v>
      </c>
      <c r="GD24" s="16" t="s">
        <v>72</v>
      </c>
      <c r="GE24" s="16" t="s">
        <v>73</v>
      </c>
      <c r="GF24" s="16" t="s">
        <v>74</v>
      </c>
      <c r="GG24" s="16" t="s">
        <v>75</v>
      </c>
      <c r="GH24" s="16" t="s">
        <v>76</v>
      </c>
      <c r="GI24" s="16" t="s">
        <v>77</v>
      </c>
      <c r="GJ24" s="16" t="s">
        <v>78</v>
      </c>
      <c r="GK24" s="16" t="s">
        <v>79</v>
      </c>
      <c r="GL24" s="16" t="s">
        <v>80</v>
      </c>
      <c r="GM24" s="16" t="s">
        <v>81</v>
      </c>
      <c r="GN24" s="79"/>
      <c r="GO24" s="16" t="s">
        <v>70</v>
      </c>
      <c r="GP24" s="16" t="s">
        <v>71</v>
      </c>
      <c r="GQ24" s="16" t="s">
        <v>72</v>
      </c>
      <c r="GR24" s="16" t="s">
        <v>73</v>
      </c>
      <c r="GS24" s="16" t="s">
        <v>74</v>
      </c>
      <c r="GT24" s="16" t="s">
        <v>75</v>
      </c>
      <c r="GU24" s="16" t="s">
        <v>76</v>
      </c>
      <c r="GV24" s="16" t="s">
        <v>77</v>
      </c>
      <c r="GW24" s="16" t="s">
        <v>78</v>
      </c>
      <c r="GX24" s="16" t="s">
        <v>79</v>
      </c>
      <c r="GY24" s="16" t="s">
        <v>80</v>
      </c>
      <c r="GZ24" s="16" t="s">
        <v>81</v>
      </c>
      <c r="HA24" s="79"/>
      <c r="HB24" s="16" t="s">
        <v>70</v>
      </c>
      <c r="HC24" s="16" t="s">
        <v>71</v>
      </c>
      <c r="HD24" s="16" t="s">
        <v>72</v>
      </c>
      <c r="HE24" s="16" t="s">
        <v>73</v>
      </c>
      <c r="HF24" s="16" t="s">
        <v>74</v>
      </c>
      <c r="HG24" s="16" t="s">
        <v>75</v>
      </c>
      <c r="HH24" s="16" t="s">
        <v>76</v>
      </c>
      <c r="HI24" s="16" t="s">
        <v>77</v>
      </c>
      <c r="HJ24" s="16" t="s">
        <v>78</v>
      </c>
      <c r="HK24" s="16" t="s">
        <v>79</v>
      </c>
      <c r="HL24" s="16" t="s">
        <v>80</v>
      </c>
      <c r="HM24" s="16" t="s">
        <v>81</v>
      </c>
      <c r="HN24" s="79"/>
      <c r="HO24" s="16" t="s">
        <v>70</v>
      </c>
      <c r="HP24" s="16" t="s">
        <v>71</v>
      </c>
      <c r="HQ24" s="16" t="s">
        <v>72</v>
      </c>
      <c r="HR24" s="16" t="s">
        <v>73</v>
      </c>
      <c r="HS24" s="16" t="s">
        <v>74</v>
      </c>
      <c r="HT24" s="16" t="s">
        <v>75</v>
      </c>
      <c r="HU24" s="16" t="s">
        <v>76</v>
      </c>
      <c r="HV24" s="16" t="s">
        <v>77</v>
      </c>
      <c r="HW24" s="16" t="s">
        <v>78</v>
      </c>
      <c r="HX24" s="16" t="s">
        <v>79</v>
      </c>
      <c r="HY24" s="16" t="s">
        <v>80</v>
      </c>
      <c r="HZ24" s="16" t="s">
        <v>81</v>
      </c>
      <c r="IA24" s="79"/>
      <c r="IB24" s="16" t="s">
        <v>70</v>
      </c>
      <c r="IC24" s="16" t="s">
        <v>71</v>
      </c>
      <c r="ID24" s="16" t="s">
        <v>72</v>
      </c>
      <c r="IE24" s="16" t="s">
        <v>73</v>
      </c>
      <c r="IF24" s="16" t="s">
        <v>74</v>
      </c>
      <c r="IG24" s="16" t="s">
        <v>75</v>
      </c>
      <c r="IH24" s="16" t="s">
        <v>76</v>
      </c>
      <c r="II24" s="16" t="s">
        <v>77</v>
      </c>
      <c r="IJ24" s="16" t="s">
        <v>78</v>
      </c>
      <c r="IK24" s="16" t="s">
        <v>79</v>
      </c>
      <c r="IL24" s="16" t="s">
        <v>80</v>
      </c>
      <c r="IM24" s="16" t="s">
        <v>81</v>
      </c>
      <c r="IN24" s="79"/>
      <c r="IO24" s="33" t="s">
        <v>70</v>
      </c>
      <c r="IP24" s="33" t="s">
        <v>71</v>
      </c>
      <c r="IQ24" s="33" t="s">
        <v>72</v>
      </c>
      <c r="IR24" s="33" t="s">
        <v>73</v>
      </c>
      <c r="IS24" s="33" t="s">
        <v>74</v>
      </c>
      <c r="IT24" s="33" t="s">
        <v>75</v>
      </c>
      <c r="IU24" s="33" t="s">
        <v>76</v>
      </c>
      <c r="IV24" s="33" t="s">
        <v>77</v>
      </c>
      <c r="IW24" s="33" t="s">
        <v>78</v>
      </c>
      <c r="IX24" s="33" t="s">
        <v>79</v>
      </c>
      <c r="IY24" s="33" t="s">
        <v>80</v>
      </c>
      <c r="IZ24" s="33" t="s">
        <v>81</v>
      </c>
      <c r="JA24" s="79"/>
      <c r="JB24" s="16" t="s">
        <v>70</v>
      </c>
      <c r="JC24" s="16" t="s">
        <v>71</v>
      </c>
      <c r="JD24" s="16" t="s">
        <v>72</v>
      </c>
      <c r="JE24" s="16" t="s">
        <v>73</v>
      </c>
      <c r="JF24" s="16" t="s">
        <v>74</v>
      </c>
      <c r="JG24" s="16" t="s">
        <v>75</v>
      </c>
      <c r="JH24" s="16" t="s">
        <v>76</v>
      </c>
      <c r="JI24" s="16" t="s">
        <v>77</v>
      </c>
      <c r="JJ24" s="16" t="s">
        <v>78</v>
      </c>
      <c r="JK24" s="16" t="s">
        <v>79</v>
      </c>
      <c r="JL24" s="16" t="s">
        <v>80</v>
      </c>
      <c r="JM24" s="16" t="s">
        <v>81</v>
      </c>
      <c r="JN24" s="79"/>
      <c r="JO24" s="16" t="s">
        <v>70</v>
      </c>
      <c r="JP24" s="16" t="s">
        <v>71</v>
      </c>
      <c r="JQ24" s="16" t="s">
        <v>72</v>
      </c>
      <c r="JR24" s="16" t="s">
        <v>73</v>
      </c>
      <c r="JS24" s="16" t="s">
        <v>74</v>
      </c>
      <c r="JT24" s="16" t="s">
        <v>75</v>
      </c>
      <c r="JU24" s="16" t="s">
        <v>76</v>
      </c>
      <c r="JV24" s="16" t="s">
        <v>77</v>
      </c>
      <c r="JW24" s="16" t="s">
        <v>78</v>
      </c>
      <c r="JX24" s="16" t="s">
        <v>79</v>
      </c>
      <c r="JY24" s="16" t="s">
        <v>80</v>
      </c>
      <c r="JZ24" s="16" t="s">
        <v>81</v>
      </c>
      <c r="KA24" s="79"/>
      <c r="KB24" s="16" t="s">
        <v>70</v>
      </c>
      <c r="KC24" s="16" t="s">
        <v>71</v>
      </c>
      <c r="KD24" s="16" t="s">
        <v>72</v>
      </c>
      <c r="KE24" s="16" t="s">
        <v>73</v>
      </c>
      <c r="KF24" s="16" t="s">
        <v>74</v>
      </c>
      <c r="KG24" s="16" t="s">
        <v>75</v>
      </c>
      <c r="KH24" s="16" t="s">
        <v>76</v>
      </c>
      <c r="KI24" s="16" t="s">
        <v>77</v>
      </c>
      <c r="KJ24" s="16" t="s">
        <v>78</v>
      </c>
      <c r="KK24" s="16" t="s">
        <v>79</v>
      </c>
      <c r="KL24" s="16" t="s">
        <v>80</v>
      </c>
      <c r="KM24" s="16" t="s">
        <v>81</v>
      </c>
      <c r="KN24" s="79"/>
    </row>
    <row r="25" spans="1:300">
      <c r="A25" s="17" t="s">
        <v>84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>
        <v>7437</v>
      </c>
      <c r="KL25" s="18">
        <v>6007</v>
      </c>
      <c r="KM25" s="18"/>
      <c r="KN25" s="18">
        <f>SUM(KB25:KM25)</f>
        <v>73253</v>
      </c>
    </row>
    <row r="26" spans="1:300">
      <c r="A26" s="17" t="s">
        <v>85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>
        <v>117</v>
      </c>
      <c r="KL26" s="18">
        <v>120</v>
      </c>
      <c r="KM26" s="18"/>
      <c r="KN26" s="18">
        <f>SUM(KB26:KM26)</f>
        <v>1219</v>
      </c>
    </row>
    <row r="27" spans="1:300">
      <c r="A27" s="19" t="s">
        <v>87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6713</v>
      </c>
      <c r="KF27" s="20">
        <f t="shared" si="32"/>
        <v>7452</v>
      </c>
      <c r="KG27" s="20">
        <f t="shared" si="32"/>
        <v>6352</v>
      </c>
      <c r="KH27" s="20">
        <f t="shared" si="32"/>
        <v>7530</v>
      </c>
      <c r="KI27" s="20">
        <f t="shared" si="32"/>
        <v>8282</v>
      </c>
      <c r="KJ27" s="20">
        <f t="shared" si="32"/>
        <v>7458</v>
      </c>
      <c r="KK27" s="20">
        <f t="shared" si="32"/>
        <v>7554</v>
      </c>
      <c r="KL27" s="20">
        <f t="shared" si="32"/>
        <v>6127</v>
      </c>
      <c r="KM27" s="20">
        <f t="shared" si="32"/>
        <v>0</v>
      </c>
      <c r="KN27" s="20">
        <f>SUM(KB27:KM27)</f>
        <v>74472</v>
      </c>
    </row>
    <row r="28" spans="1:300">
      <c r="A28" s="49" t="s">
        <v>138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Sergio Manuel Lozano Celi</cp:lastModifiedBy>
  <cp:revision/>
  <dcterms:created xsi:type="dcterms:W3CDTF">2015-05-06T16:37:04Z</dcterms:created>
  <dcterms:modified xsi:type="dcterms:W3CDTF">2025-01-14T21:41:18Z</dcterms:modified>
  <cp:category/>
  <cp:contentStatus/>
</cp:coreProperties>
</file>