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GION\Downloads\"/>
    </mc:Choice>
  </mc:AlternateContent>
  <xr:revisionPtr revIDLastSave="0" documentId="13_ncr:1_{EA044613-323B-4A0C-B6E7-D38A0A019F37}" xr6:coauthVersionLast="47" xr6:coauthVersionMax="47" xr10:uidLastSave="{00000000-0000-0000-0000-000000000000}"/>
  <bookViews>
    <workbookView xWindow="1950" yWindow="405" windowWidth="14115" windowHeight="15180" tabRatio="795" firstSheet="2" activeTab="6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8. TPMS" sheetId="19" r:id="rId6"/>
    <sheet name="5. TPP" sheetId="7" r:id="rId7"/>
    <sheet name="6. TPE" sheetId="18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7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G21" i="8" l="1"/>
  <c r="FG13" i="8"/>
  <c r="FT19" i="17" l="1"/>
  <c r="FT11" i="17"/>
  <c r="DY15" i="10" l="1"/>
  <c r="DY8" i="10"/>
  <c r="GK20" i="6" l="1"/>
  <c r="GK13" i="6"/>
  <c r="DV20" i="7" l="1"/>
  <c r="DV13" i="7"/>
  <c r="BW20" i="19" l="1"/>
  <c r="BW13" i="19"/>
  <c r="FM20" i="18"/>
  <c r="FM13" i="18"/>
  <c r="CS20" i="15"/>
  <c r="CS13" i="15"/>
  <c r="FM14" i="2" l="1"/>
  <c r="FL14" i="2"/>
  <c r="CR20" i="15" l="1"/>
  <c r="CR13" i="15"/>
  <c r="FL20" i="18" l="1"/>
  <c r="FL13" i="18"/>
  <c r="BV20" i="19" l="1"/>
  <c r="BV13" i="19"/>
  <c r="DU20" i="7" l="1"/>
  <c r="DU13" i="7"/>
  <c r="GJ20" i="6" l="1"/>
  <c r="GJ13" i="6"/>
  <c r="DX15" i="10" l="1"/>
  <c r="DX8" i="10"/>
  <c r="FS19" i="17" l="1"/>
  <c r="FS11" i="17"/>
  <c r="FF21" i="8" l="1"/>
  <c r="FF13" i="8"/>
  <c r="FK14" i="2" l="1"/>
  <c r="CQ20" i="15"/>
  <c r="CQ13" i="15"/>
  <c r="FK20" i="18"/>
  <c r="FK13" i="18"/>
  <c r="BU20" i="19" l="1"/>
  <c r="BU13" i="19"/>
  <c r="DT20" i="7" l="1"/>
  <c r="DT13" i="7"/>
  <c r="GI20" i="6" l="1"/>
  <c r="GI13" i="6"/>
  <c r="DW15" i="10" l="1"/>
  <c r="DW8" i="10"/>
  <c r="FR19" i="17" l="1"/>
  <c r="FR11" i="17"/>
  <c r="FE21" i="8" l="1"/>
  <c r="FE13" i="8"/>
  <c r="BT20" i="19" l="1"/>
  <c r="BT13" i="19"/>
  <c r="DV15" i="10"/>
  <c r="DV8" i="10"/>
  <c r="FQ19" i="17" l="1"/>
  <c r="FQ11" i="17"/>
  <c r="DS20" i="7" l="1"/>
  <c r="DS13" i="7"/>
  <c r="FJ14" i="2"/>
  <c r="FJ20" i="18"/>
  <c r="FJ13" i="18"/>
  <c r="CP20" i="15" l="1"/>
  <c r="CP13" i="15"/>
  <c r="GH20" i="6"/>
  <c r="GH13" i="6"/>
  <c r="FD21" i="8"/>
  <c r="FD13" i="8"/>
  <c r="FI14" i="2"/>
  <c r="DU8" i="10" l="1"/>
  <c r="DU15" i="10"/>
  <c r="DR13" i="7"/>
  <c r="DR20" i="7"/>
  <c r="FI13" i="18" l="1"/>
  <c r="FI20" i="18"/>
  <c r="BS13" i="19"/>
  <c r="BS20" i="19"/>
  <c r="CO20" i="15" l="1"/>
  <c r="CO13" i="15"/>
  <c r="FP11" i="17" l="1"/>
  <c r="FP19" i="17"/>
  <c r="GG20" i="6"/>
  <c r="GG13" i="6" l="1"/>
  <c r="FC13" i="8" l="1"/>
  <c r="FC21" i="8"/>
  <c r="FH14" i="2"/>
  <c r="CN20" i="15"/>
  <c r="CN13" i="15"/>
  <c r="BR20" i="19"/>
  <c r="BR13" i="19"/>
  <c r="FH20" i="18"/>
  <c r="FH13" i="18"/>
  <c r="DQ20" i="7"/>
  <c r="DQ13" i="7"/>
  <c r="FO19" i="17"/>
  <c r="FO11" i="17"/>
  <c r="GF20" i="6"/>
  <c r="GF13" i="6"/>
  <c r="DT15" i="10" l="1"/>
  <c r="DT8" i="10"/>
  <c r="FB21" i="8"/>
  <c r="FB13" i="8"/>
  <c r="CM13" i="15"/>
  <c r="CM20" i="15" l="1"/>
  <c r="FG14" i="2" l="1"/>
  <c r="BQ20" i="19" l="1"/>
  <c r="BQ13" i="19"/>
  <c r="DP20" i="7" l="1"/>
  <c r="DP13" i="7"/>
  <c r="GE20" i="6" l="1"/>
  <c r="GE13" i="6"/>
  <c r="DS15" i="10" l="1"/>
  <c r="DS8" i="10"/>
  <c r="FN19" i="17"/>
  <c r="FN11" i="17"/>
  <c r="FA21" i="8" l="1"/>
  <c r="FA13" i="8"/>
  <c r="FG20" i="18" l="1"/>
  <c r="FG13" i="18"/>
  <c r="FF14" i="2" l="1"/>
  <c r="CL20" i="15" l="1"/>
  <c r="CL13" i="15"/>
  <c r="GD20" i="6" l="1"/>
  <c r="GD13" i="6"/>
  <c r="BP20" i="19" l="1"/>
  <c r="BP13" i="19"/>
  <c r="FM19" i="17" l="1"/>
  <c r="FM11" i="17"/>
  <c r="DR15" i="10" l="1"/>
  <c r="DR8" i="10"/>
  <c r="DO20" i="7" l="1"/>
  <c r="DO13" i="7"/>
  <c r="FF20" i="18" l="1"/>
  <c r="FF13" i="18"/>
  <c r="EZ21" i="8" l="1"/>
  <c r="EZ13" i="8"/>
  <c r="CK20" i="15" l="1"/>
  <c r="CK13" i="15"/>
  <c r="GC20" i="6" l="1"/>
  <c r="GC13" i="6"/>
  <c r="FL19" i="17" l="1"/>
  <c r="FL11" i="17"/>
  <c r="DN20" i="7"/>
  <c r="DN13" i="7"/>
  <c r="BO20" i="19" l="1"/>
  <c r="BO13" i="19"/>
  <c r="DQ15" i="10" l="1"/>
  <c r="DQ8" i="10"/>
  <c r="FE20" i="18"/>
  <c r="FE13" i="18"/>
  <c r="FE14" i="2" l="1"/>
  <c r="EY21" i="8"/>
  <c r="EY13" i="8"/>
  <c r="FD14" i="2"/>
  <c r="CJ20" i="15"/>
  <c r="CJ13" i="15"/>
  <c r="BN20" i="19"/>
  <c r="BN13" i="19"/>
  <c r="FD20" i="18"/>
  <c r="FD13" i="18"/>
  <c r="DM20" i="7"/>
  <c r="DM13" i="7"/>
  <c r="GB20" i="6"/>
  <c r="GB13" i="6"/>
  <c r="DP15" i="10" l="1"/>
  <c r="DP8" i="10"/>
  <c r="FK19" i="17"/>
  <c r="FK11" i="17"/>
  <c r="EX21" i="8" l="1"/>
  <c r="EX13" i="8"/>
  <c r="BL13" i="19"/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incluyó el apartado desde la actualización de Feb 23. (Meses actualizados: Oct22, Nov22, Dic22, Ene23)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<sst xmlns="http://schemas.openxmlformats.org/spreadsheetml/2006/main" count="518" uniqueCount="119">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</sst>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 * #,##0_ ;_ * \-#,##0_ ;_ * &quot;-&quot;_ ;_ @_ "/>
    <numFmt numFmtId="167" formatCode="_ * #,##0.00_ ;_ * \-#,##0.00_ ;_ * &quot;-&quot;??_ ;_ @_ "/>
    <numFmt numFmtId="168" formatCode="_ &quot;S/.&quot;\ * #,##0.00_ ;_ &quot;S/.&quot;\ * \-#,##0.00_ ;_ &quot;S/.&quot;\ * &quot;-&quot;??_ ;_ @_ "/>
    <numFmt numFmtId="169" formatCode="_ * #,##0_ ;_ * \-#,##0_ ;_ * &quot;-&quot;??_ ;_ @_ "/>
    <numFmt numFmtId="170" formatCode="#,##0.0"/>
    <numFmt numFmtId="171" formatCode="&quot;S/.&quot;\ #,##0.00_);[Red]\(&quot;S/.&quot;\ #,##0.00\)"/>
    <numFmt numFmtId="172" formatCode="_ [$€]* #,##0.00_ ;_ [$€]* \-#,##0.00_ ;_ [$€]* &quot;-&quot;??_ ;_ @_ "/>
    <numFmt numFmtId="173" formatCode="_(* #,##0.0_);_(* \(#,##0.0\);_(* &quot;-&quot;??_);_(@_)"/>
    <numFmt numFmtId="174" formatCode="_([$€]\ * #,##0.00_);_([$€]\ * \(#,##0.00\);_([$€]\ * &quot;-&quot;??_);_(@_)"/>
    <numFmt numFmtId="175" formatCode="_ * #,##0.000_ ;_ * \-#,##0.000_ ;_ * &quot;-&quot;??_ ;_ @_ "/>
    <numFmt numFmtId="176" formatCode="&quot;S/.&quot;\ #,##0;&quot;S/.&quot;\ \-#,##0"/>
    <numFmt numFmtId="177" formatCode="_-* #,##0\ _P_t_s_-;\-* #,##0\ _P_t_s_-;_-* &quot;-&quot;\ _P_t_s_-;_-@_-"/>
    <numFmt numFmtId="178" formatCode="0.000000"/>
    <numFmt numFmtId="179" formatCode="[h]:mm"/>
    <numFmt numFmtId="180" formatCode="_ * #,##0.0_ ;_ * \-#,##0.0_ ;_ * &quot;-&quot;??_ ;_ @_ "/>
    <numFmt numFmtId="181" formatCode="0.0%"/>
    <numFmt numFmtId="182" formatCode="0.0"/>
    <numFmt numFmtId="183" formatCode="_-* #,##0.00\ &quot;Pts&quot;_-;\-* #,##0.00\ &quot;Pts&quot;_-;_-* &quot;-&quot;??\ &quot;Pts&quot;_-;_-@_-"/>
    <numFmt numFmtId="184" formatCode="hh:mm\ \a\.m\./\p\.m\._)"/>
    <numFmt numFmtId="185" formatCode="&quot;\&quot;#,##0;[Red]&quot;\&quot;\-#,##0"/>
    <numFmt numFmtId="186" formatCode="&quot;\&quot;#,##0.00;[Red]&quot;\&quot;\-#,##0.00"/>
    <numFmt numFmtId="187" formatCode="#,##0.00\ &quot;DM&quot;;\-#,##0.00\ &quot;DM&quot;"/>
    <numFmt numFmtId="188" formatCode="_-* #,##0\ &quot;Pts&quot;_-;\-* #,##0\ &quot;Pts&quot;_-;_-* &quot;-&quot;\ &quot;Pts&quot;_-;_-@_-"/>
    <numFmt numFmtId="189" formatCode="_-* #,##0.00\ _S_/_._-;\-* #,##0.00\ _S_/_._-;_-* &quot;-&quot;??\ _S_/_._-;_-@_-"/>
    <numFmt numFmtId="190" formatCode="_-* #,##0\ _S_/_._-;\-* #,##0\ _S_/_._-;_-* &quot;-&quot;\ _S_/_._-;_-@_-"/>
    <numFmt numFmtId="191" formatCode="0.00;[Red]0.00"/>
    <numFmt numFmtId="192" formatCode="00000000"/>
    <numFmt numFmtId="193" formatCode="0.0%;[Red]\(0.0%\)"/>
    <numFmt numFmtId="194" formatCode="_(* #,##0.0_);_(* \(#,##0.0\);_(* &quot;-&quot;?_);_(@_)"/>
    <numFmt numFmtId="195" formatCode="#,##0.0000_);\(#,##0.0000\)"/>
    <numFmt numFmtId="196" formatCode="0.0%;\(0.0%\)"/>
    <numFmt numFmtId="197" formatCode="&quot;$&quot;#,##0_);\(&quot;$&quot;#,##0\)"/>
    <numFmt numFmtId="198" formatCode="0.00000%"/>
    <numFmt numFmtId="199" formatCode="_(* #,##0_);[Red]_(* \(#,##0\);_(* &quot; - &quot;_);_(@_)"/>
    <numFmt numFmtId="200" formatCode="#,##0.0;\(#,##0.0\)"/>
    <numFmt numFmtId="201" formatCode="&quot;    &quot;@"/>
    <numFmt numFmtId="202" formatCode="0%_);\(0%\)"/>
    <numFmt numFmtId="203" formatCode="mmmm\ dd\,\ yyyy"/>
    <numFmt numFmtId="204" formatCode="_(* #,##0,_);_(* \(#,##0,\);_(* &quot;-&quot;_);_(@_)"/>
    <numFmt numFmtId="205" formatCode="\ \ \ \ \ \ \ \ \ @"/>
    <numFmt numFmtId="206" formatCode="_(* 0%_);_(* \(0%\);_(* &quot;-&quot;_);_(@_)"/>
    <numFmt numFmtId="207" formatCode="#,##0.00_);[Red]\-#,##0.00_);0.00_);@_)"/>
    <numFmt numFmtId="208" formatCode="&quot;$&quot;#,##0"/>
    <numFmt numFmtId="209" formatCode="#,##0_%_);\(#,##0\)_%;#,##0_%_);@_%_)"/>
    <numFmt numFmtId="210" formatCode="_-* #,##0.00\ _P_t_s_-;\-* #,##0.00\ _P_t_s_-;_-* &quot;-&quot;??\ _P_t_s_-;_-@_-"/>
    <numFmt numFmtId="211" formatCode="&quot;$&quot;#,##0.00"/>
    <numFmt numFmtId="212" formatCode="[Magenta]&quot;Err&quot;;[Magenta]&quot;Err&quot;;[Blue]&quot;OK&quot;"/>
    <numFmt numFmtId="213" formatCode="&quot;$&quot;#,##0\ ;\(&quot;$&quot;#,##0\)"/>
    <numFmt numFmtId="214" formatCode="_ &quot;S/.&quot;* #,##0.00_ ;_ &quot;S/.&quot;* \-#,##0.00_ ;_ &quot;S/.&quot;* &quot;-&quot;??_ ;_ @_ "/>
    <numFmt numFmtId="215" formatCode="_(&quot;$&quot;* #,##0.00_);_(&quot;$&quot;* \(#,##0.00\);_(&quot;$&quot;* &quot;-&quot;??_);_(@_)"/>
    <numFmt numFmtId="216" formatCode="_-* #,##0\ _P_t_s_-;\-* #,##0\ _P_t_s_-;_-* &quot;-&quot;??\ _P_t_s_-;_-@_-"/>
    <numFmt numFmtId="217" formatCode="#,##0.0;[Red]\-#,##0.0"/>
    <numFmt numFmtId="218" formatCode="#.##0,"/>
    <numFmt numFmtId="219" formatCode="* \(#,##0\);* #,##0_);&quot;-&quot;??_);@"/>
    <numFmt numFmtId="220" formatCode="#,###.##"/>
    <numFmt numFmtId="221" formatCode="&quot;$&quot;#,##0.00_);[Red]\(&quot;$&quot;#,##0.00\)"/>
    <numFmt numFmtId="222" formatCode="* _(#,##0.00_);[Red]* \(#,##0.00\);* _(&quot;-&quot;?_);@_)"/>
    <numFmt numFmtId="223" formatCode="&quot;$&quot;#,##0_%_);\(&quot;$&quot;#,##0\)_%;&quot;$&quot;#,##0_%_);@_%_)"/>
    <numFmt numFmtId="224" formatCode="_ &quot;$&quot;* #,##0.00_ ;_ &quot;$&quot;* \-#,##0.00_ ;_ &quot;$&quot;* &quot;-&quot;??_ ;_ @_ "/>
    <numFmt numFmtId="225" formatCode="&quot;$&quot;#,##0.00_%_);\(&quot;$&quot;#,##0.00\)_%;&quot;$&quot;#,##0.00_%_);@_%_)"/>
    <numFmt numFmtId="226" formatCode="\$\ * _(#,##0_);[Red]\$\ * \(#,##0\);\$\ * _(&quot;-&quot;?_);@_)"/>
    <numFmt numFmtId="227" formatCode="\$\ * _(#,##0.00_);[Red]\$\ * \(#,##0.00\);\$\ * _(&quot;-&quot;?_);@_)"/>
    <numFmt numFmtId="228" formatCode="[$EUR]\ * _(#,##0_);[Red][$EUR]\ * \(#,##0\);[$EUR]\ * _(&quot;-&quot;?_);@_)"/>
    <numFmt numFmtId="229" formatCode="[$EUR]\ * _(#,##0.00_);[Red][$EUR]\ * \(#,##0.00\);[$EUR]\ * _(&quot;-&quot;?_);@_)"/>
    <numFmt numFmtId="230" formatCode="\€\ * _(#,##0_);[Red]\€\ * \(#,##0\);\€\ * _(&quot;-&quot;?_);@_)"/>
    <numFmt numFmtId="231" formatCode="\€\ * _(#,##0.00_);[Red]\€\ * \(#,##0.00\);\€\ * _(&quot;-&quot;?_);@_)"/>
    <numFmt numFmtId="232" formatCode="[$GBP]\ * _(#,##0_);[Red][$GBP]\ * \(#,##0\);[$GBP]\ * _(&quot;-&quot;?_);@_)"/>
    <numFmt numFmtId="233" formatCode="[$GBP]\ * _(#,##0.00_);[Red][$GBP]\ * \(#,##0.00\);[$GBP]\ * _(&quot;-&quot;?_);@_)"/>
    <numFmt numFmtId="234" formatCode="\£\ * _(#,##0_);[Red]\£\ * \(#,##0\);\£\ * _(&quot;-&quot;?_);@_)"/>
    <numFmt numFmtId="235" formatCode="\£\ * _(#,##0.00_);[Red]\£\ * \(#,##0.00\);\£\ * _(&quot;-&quot;?_);@_)"/>
    <numFmt numFmtId="236" formatCode="[$USD]\ * _(#,##0_);[Red][$USD]\ * \(#,##0\);[$USD]\ * _(&quot;-&quot;?_);@_)"/>
    <numFmt numFmtId="237" formatCode="[$USD]\ * _(#,##0.00_);[Red][$USD]\ * \(#,##0.00\);[$USD]\ * _(&quot;-&quot;?_);@_)"/>
    <numFmt numFmtId="238" formatCode="mmm\ yy_)"/>
    <numFmt numFmtId="239" formatCode="yyyy_)"/>
    <numFmt numFmtId="240" formatCode="m/d"/>
    <numFmt numFmtId="241" formatCode="#."/>
    <numFmt numFmtId="242" formatCode="m/d/yy_%_)"/>
    <numFmt numFmtId="243" formatCode="dd\ mmm\ yyyy_);&quot;Error &lt;0  &quot;;dd\ mmm\ yyyy_);&quot;  &quot;@"/>
    <numFmt numFmtId="244" formatCode="mmm\ yyyy_);&quot;Error &lt;0  &quot;;dd\ mmm\ yyyy_);&quot;  &quot;@"/>
    <numFmt numFmtId="245" formatCode="#,##0.000"/>
    <numFmt numFmtId="246" formatCode="_-&quot;F&quot;\ * #,##0_-;_-&quot;F&quot;\ * #,##0\-;_-&quot;F&quot;\ * &quot;-&quot;??_-;_-@_-"/>
    <numFmt numFmtId="247" formatCode="\$#,##0_);\$\(#,##0\);\$0_);@"/>
    <numFmt numFmtId="248" formatCode="0.00_);[Red]\(0.00\)"/>
    <numFmt numFmtId="249" formatCode="0_%_);\(0\)_%;0_%_);@_%_)"/>
    <numFmt numFmtId="250" formatCode="_(&quot;$&quot;* #,##0_);_(&quot;$&quot;* \(#,##0\);_(&quot;$&quot;* &quot;-&quot;_);_(@_)"/>
    <numFmt numFmtId="251" formatCode="_([$€]* #,##0.00_);_([$€]* \(#,##0.00\);_([$€]* &quot;-&quot;??_);_(@_)"/>
    <numFmt numFmtId="252" formatCode="_(* #,##0.0000000000000000000000000000000_);_(* \(#,##0.0000000000000000000000000000000\);_(* &quot;-&quot;??_);_(@_)"/>
    <numFmt numFmtId="253" formatCode="General_)"/>
    <numFmt numFmtId="254" formatCode="#,##0_);[Red]\(#,##0\);\-_)"/>
    <numFmt numFmtId="255" formatCode="0.0_)%;[Red]\(0.0%\);0.0_)%"/>
    <numFmt numFmtId="256" formatCode="[Red][&gt;1]&quot;&gt;100 %&quot;;[Red]\(0.0%\);0.0_)%"/>
    <numFmt numFmtId="257" formatCode="#,##0.0000_);\(#,##0.0000\);&quot;-  &quot;;&quot;  &quot;@"/>
    <numFmt numFmtId="258" formatCode="#,#00"/>
    <numFmt numFmtId="259" formatCode="0.00%;\(0.00%\)"/>
    <numFmt numFmtId="260" formatCode="0.0\%_);\(0.0\%\);0.0\%_);@_%_)"/>
    <numFmt numFmtId="261" formatCode="0."/>
    <numFmt numFmtId="262" formatCode="[&lt;0]&quot;*** &quot;;[&gt;999]&quot;*** &quot;;0\ "/>
    <numFmt numFmtId="263" formatCode="0.0000\x"/>
    <numFmt numFmtId="264" formatCode="0.00000"/>
    <numFmt numFmtId="265" formatCode="#,##0_);[Red]\-#,##0_);0_);@_)"/>
    <numFmt numFmtId="266" formatCode="0000"/>
    <numFmt numFmtId="267" formatCode="&quot;S/.&quot;#,##0;[Red]&quot;S/.&quot;\-#,##0"/>
    <numFmt numFmtId="268" formatCode="&quot;$&quot;#,##0;[Red]&quot;$&quot;\-#,##0"/>
    <numFmt numFmtId="269" formatCode="_(* #,##0_);_(* \(#,##0\);_(* &quot;-&quot;??_);_(@_)"/>
    <numFmt numFmtId="270" formatCode="mmmm\-yy"/>
    <numFmt numFmtId="271" formatCode="0_)"/>
  </numFmts>
  <fonts count="18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5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.95"/>
      <color indexed="8"/>
      <name val="Courier New"/>
      <family val="3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7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</borders>
  <cellStyleXfs count="21263">
    <xf numFmtId="0" fontId="0" fillId="0" borderId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1" fillId="0" borderId="0"/>
    <xf numFmtId="167" fontId="1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2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4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5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7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6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0" fontId="6" fillId="0" borderId="0"/>
    <xf numFmtId="178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8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8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8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0" fontId="26" fillId="0" borderId="0" applyNumberFormat="0" applyFill="0" applyBorder="0" applyAlignment="0" applyProtection="0"/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8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8" fontId="6" fillId="0" borderId="0">
      <alignment horizontal="left" wrapText="1"/>
    </xf>
    <xf numFmtId="178" fontId="6" fillId="0" borderId="0">
      <alignment horizontal="left" wrapText="1"/>
    </xf>
    <xf numFmtId="178" fontId="6" fillId="0" borderId="0">
      <alignment horizontal="left" wrapText="1"/>
    </xf>
    <xf numFmtId="188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73" fillId="0" borderId="0"/>
    <xf numFmtId="189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8" fontId="74" fillId="0" borderId="0">
      <alignment horizontal="center"/>
    </xf>
    <xf numFmtId="191" fontId="75" fillId="0" borderId="0">
      <alignment horizontal="left"/>
    </xf>
    <xf numFmtId="192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2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3" fontId="74" fillId="0" borderId="0">
      <alignment horizontal="center"/>
    </xf>
    <xf numFmtId="0" fontId="6" fillId="0" borderId="0"/>
    <xf numFmtId="194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5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6" fontId="54" fillId="0" borderId="0" applyNumberFormat="0" applyFont="0" applyAlignment="0"/>
    <xf numFmtId="0" fontId="88" fillId="58" borderId="0" applyFill="0" applyBorder="0">
      <alignment horizontal="left"/>
    </xf>
    <xf numFmtId="182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7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8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9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0" fontId="6" fillId="0" borderId="0" applyFill="0" applyBorder="0" applyAlignment="0"/>
    <xf numFmtId="201" fontId="6" fillId="0" borderId="0" applyFill="0" applyBorder="0" applyAlignment="0"/>
    <xf numFmtId="0" fontId="102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7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0" fillId="0" borderId="36"/>
    <xf numFmtId="208" fontId="111" fillId="0" borderId="0"/>
    <xf numFmtId="200" fontId="112" fillId="0" borderId="0" applyFont="0" applyFill="0" applyBorder="0" applyAlignment="0" applyProtection="0">
      <protection locked="0"/>
    </xf>
    <xf numFmtId="169" fontId="6" fillId="0" borderId="0" applyFont="0" applyFill="0" applyBorder="0" applyAlignment="0" applyProtection="0"/>
    <xf numFmtId="205" fontId="6" fillId="0" borderId="0" applyFont="0" applyFill="0" applyBorder="0" applyAlignment="0" applyProtection="0"/>
    <xf numFmtId="209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16" fillId="0" borderId="0">
      <protection locked="0"/>
    </xf>
    <xf numFmtId="217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218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9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20" fontId="6" fillId="0" borderId="0" applyFont="0" applyFill="0" applyBorder="0" applyAlignment="0" applyProtection="0"/>
    <xf numFmtId="0" fontId="121" fillId="0" borderId="0"/>
    <xf numFmtId="0" fontId="110" fillId="0" borderId="36"/>
    <xf numFmtId="221" fontId="122" fillId="0" borderId="24"/>
    <xf numFmtId="222" fontId="55" fillId="0" borderId="0" applyFont="0" applyFill="0" applyBorder="0" applyAlignment="0" applyProtection="0">
      <alignment vertical="center"/>
    </xf>
    <xf numFmtId="201" fontId="6" fillId="0" borderId="0" applyFont="0" applyFill="0" applyBorder="0" applyAlignment="0" applyProtection="0"/>
    <xf numFmtId="223" fontId="113" fillId="0" borderId="0" applyFont="0" applyFill="0" applyBorder="0" applyAlignment="0" applyProtection="0">
      <alignment horizontal="right"/>
    </xf>
    <xf numFmtId="224" fontId="6" fillId="0" borderId="0" applyFont="0" applyFill="0" applyBorder="0" applyAlignment="0" applyProtection="0"/>
    <xf numFmtId="225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237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3" fontId="117" fillId="0" borderId="0" applyFont="0" applyFill="0" applyBorder="0" applyAlignment="0" applyProtection="0"/>
    <xf numFmtId="213" fontId="6" fillId="0" borderId="0" applyFont="0" applyFill="0" applyBorder="0" applyAlignment="0" applyProtection="0"/>
    <xf numFmtId="5" fontId="124" fillId="0" borderId="0"/>
    <xf numFmtId="44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38" fontId="55" fillId="0" borderId="0" applyFont="0" applyFill="0" applyBorder="0" applyAlignment="0" applyProtection="0">
      <alignment vertical="center"/>
    </xf>
    <xf numFmtId="239" fontId="55" fillId="0" borderId="0" applyFont="0" applyFill="0" applyBorder="0" applyAlignment="0" applyProtection="0">
      <alignment vertical="center"/>
    </xf>
    <xf numFmtId="240" fontId="6" fillId="0" borderId="0" applyFont="0" applyFill="0" applyBorder="0" applyAlignment="0" applyProtection="0"/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2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3" fontId="127" fillId="0" borderId="0" applyFont="0" applyFill="0" applyBorder="0" applyAlignment="0" applyProtection="0">
      <alignment vertical="top"/>
    </xf>
    <xf numFmtId="244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5" fontId="6" fillId="0" borderId="38">
      <alignment vertical="center"/>
    </xf>
    <xf numFmtId="200" fontId="112" fillId="0" borderId="0">
      <protection locked="0"/>
    </xf>
    <xf numFmtId="0" fontId="6" fillId="0" borderId="0" applyFont="0" applyFill="0" applyBorder="0" applyAlignment="0" applyProtection="0"/>
    <xf numFmtId="246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7" fontId="97" fillId="0" borderId="0" applyFill="0" applyBorder="0" applyAlignment="0" applyProtection="0">
      <alignment horizontal="right"/>
    </xf>
    <xf numFmtId="248" fontId="6" fillId="0" borderId="0"/>
    <xf numFmtId="249" fontId="113" fillId="0" borderId="39" applyNumberFormat="0" applyFont="0" applyFill="0" applyAlignment="0" applyProtection="0"/>
    <xf numFmtId="250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164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2" fontId="55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53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2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4" fontId="61" fillId="19" borderId="26" applyNumberFormat="0" applyAlignment="0" applyProtection="0"/>
    <xf numFmtId="254" fontId="61" fillId="0" borderId="0" applyNumberFormat="0" applyFill="0" applyBorder="0" applyAlignment="0" applyProtection="0"/>
    <xf numFmtId="254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5" fontId="141" fillId="63" borderId="40" applyAlignment="0">
      <protection locked="0"/>
    </xf>
    <xf numFmtId="254" fontId="142" fillId="54" borderId="40" applyAlignment="0">
      <protection locked="0"/>
    </xf>
    <xf numFmtId="254" fontId="137" fillId="0" borderId="0" applyFont="0" applyFill="0" applyBorder="0" applyAlignment="0" applyProtection="0"/>
    <xf numFmtId="255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7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258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241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59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59" fontId="57" fillId="64" borderId="24" applyNumberFormat="0" applyFont="0" applyAlignment="0"/>
    <xf numFmtId="260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1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0" fontId="163" fillId="0" borderId="0"/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241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2" fontId="172" fillId="0" borderId="27" applyFont="0" applyFill="0" applyBorder="0" applyProtection="0">
      <alignment horizontal="right"/>
    </xf>
    <xf numFmtId="263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4" fontId="6" fillId="65" borderId="0"/>
    <xf numFmtId="264" fontId="6" fillId="65" borderId="0"/>
    <xf numFmtId="264" fontId="6" fillId="65" borderId="0"/>
    <xf numFmtId="264" fontId="6" fillId="65" borderId="0"/>
    <xf numFmtId="264" fontId="6" fillId="65" borderId="0"/>
    <xf numFmtId="0" fontId="55" fillId="0" borderId="46" applyNumberFormat="0" applyAlignment="0">
      <alignment vertical="center"/>
      <protection locked="0"/>
    </xf>
    <xf numFmtId="265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5" fontId="6" fillId="0" borderId="0" applyFill="0" applyBorder="0" applyAlignment="0"/>
    <xf numFmtId="201" fontId="6" fillId="0" borderId="0" applyFill="0" applyBorder="0" applyAlignment="0"/>
    <xf numFmtId="205" fontId="6" fillId="0" borderId="0" applyFill="0" applyBorder="0" applyAlignment="0"/>
    <xf numFmtId="206" fontId="6" fillId="0" borderId="0" applyFill="0" applyBorder="0" applyAlignment="0"/>
    <xf numFmtId="201" fontId="6" fillId="0" borderId="0" applyFill="0" applyBorder="0" applyAlignment="0"/>
    <xf numFmtId="264" fontId="6" fillId="60" borderId="0"/>
    <xf numFmtId="264" fontId="6" fillId="60" borderId="0"/>
    <xf numFmtId="264" fontId="6" fillId="60" borderId="0"/>
    <xf numFmtId="264" fontId="6" fillId="60" borderId="0"/>
    <xf numFmtId="264" fontId="6" fillId="60" borderId="0"/>
    <xf numFmtId="266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51" fontId="6" fillId="0" borderId="0" applyFont="0" applyFill="0" applyBorder="0" applyAlignment="0" applyProtection="0"/>
    <xf numFmtId="251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8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7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1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6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64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67" fontId="178" fillId="0" borderId="0" applyFont="0" applyFill="0" applyBorder="0" applyAlignment="0" applyProtection="0"/>
    <xf numFmtId="189" fontId="6" fillId="0" borderId="0" applyFont="0" applyFill="0" applyBorder="0" applyAlignment="0" applyProtection="0"/>
    <xf numFmtId="167" fontId="17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7" fillId="0" borderId="0"/>
    <xf numFmtId="167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170" fontId="6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179" fontId="6" fillId="0" borderId="0" applyFont="0" applyFill="0" applyBorder="0" applyAlignment="0" applyProtection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7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7" fontId="114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7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5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5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5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83" fillId="0" borderId="49" applyNumberFormat="0" applyFill="0" applyAlignment="0" applyProtection="0"/>
    <xf numFmtId="16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1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16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59" fontId="57" fillId="64" borderId="24" applyNumberFormat="0" applyFont="0" applyAlignment="0"/>
    <xf numFmtId="43" fontId="6" fillId="0" borderId="0" applyFont="0" applyFill="0" applyBorder="0" applyAlignment="0" applyProtection="0"/>
    <xf numFmtId="182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8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167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4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1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5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7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8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6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86" fillId="0" borderId="56" applyNumberFormat="0" applyFill="0" applyAlignment="0" applyProtection="0"/>
    <xf numFmtId="0" fontId="44" fillId="22" borderId="0" applyNumberFormat="0" applyBorder="0" applyAlignment="0" applyProtection="0"/>
    <xf numFmtId="0" fontId="187" fillId="0" borderId="0" applyNumberFormat="0" applyFill="0" applyBorder="0" applyAlignment="0" applyProtection="0"/>
    <xf numFmtId="0" fontId="30" fillId="20" borderId="8" applyNumberFormat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53" applyNumberFormat="0" applyAlignment="0" applyProtection="0"/>
    <xf numFmtId="0" fontId="36" fillId="0" borderId="9" applyNumberFormat="0" applyFill="0" applyAlignment="0" applyProtection="0"/>
    <xf numFmtId="0" fontId="3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2" fontId="6" fillId="0" borderId="0" applyFont="0" applyFill="0" applyBorder="0" applyAlignment="0" applyProtection="0"/>
    <xf numFmtId="167" fontId="188" fillId="0" borderId="0" applyFont="0" applyFill="0" applyBorder="0" applyAlignment="0" applyProtection="0"/>
    <xf numFmtId="0" fontId="35" fillId="12" borderId="53" applyNumberFormat="0" applyAlignment="0" applyProtection="0"/>
  </cellStyleXfs>
  <cellXfs count="93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9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9" fontId="17" fillId="3" borderId="0" xfId="1" applyNumberFormat="1" applyFont="1" applyFill="1" applyBorder="1"/>
    <xf numFmtId="169" fontId="17" fillId="3" borderId="1" xfId="1" applyNumberFormat="1" applyFont="1" applyFill="1" applyBorder="1" applyAlignment="1">
      <alignment horizontal="center" vertical="center"/>
    </xf>
    <xf numFmtId="169" fontId="17" fillId="4" borderId="1" xfId="1" applyNumberFormat="1" applyFont="1" applyFill="1" applyBorder="1"/>
    <xf numFmtId="169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9" fontId="6" fillId="3" borderId="0" xfId="1" applyNumberFormat="1" applyFont="1" applyFill="1" applyAlignment="1">
      <alignment horizontal="left" indent="1"/>
    </xf>
    <xf numFmtId="169" fontId="6" fillId="3" borderId="0" xfId="1" applyNumberFormat="1" applyFont="1" applyFill="1"/>
    <xf numFmtId="169" fontId="13" fillId="3" borderId="0" xfId="0" applyNumberFormat="1" applyFont="1" applyFill="1"/>
    <xf numFmtId="169" fontId="13" fillId="3" borderId="0" xfId="1" applyNumberFormat="1" applyFont="1" applyFill="1"/>
    <xf numFmtId="169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9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9" fontId="17" fillId="6" borderId="1" xfId="1" applyNumberFormat="1" applyFont="1" applyFill="1" applyBorder="1"/>
    <xf numFmtId="0" fontId="16" fillId="3" borderId="0" xfId="0" applyFont="1" applyFill="1"/>
    <xf numFmtId="169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9" fontId="17" fillId="8" borderId="1" xfId="1" applyNumberFormat="1" applyFont="1" applyFill="1" applyBorder="1"/>
    <xf numFmtId="0" fontId="17" fillId="3" borderId="0" xfId="0" applyFont="1" applyFill="1"/>
    <xf numFmtId="169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9" fontId="16" fillId="3" borderId="1" xfId="1" applyNumberFormat="1" applyFont="1" applyFill="1" applyBorder="1" applyAlignment="1">
      <alignment horizontal="center" vertical="center"/>
    </xf>
    <xf numFmtId="169" fontId="13" fillId="3" borderId="0" xfId="0" applyNumberFormat="1" applyFont="1" applyFill="1" applyAlignment="1">
      <alignment horizontal="center"/>
    </xf>
    <xf numFmtId="169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9" fontId="16" fillId="5" borderId="1" xfId="1" applyNumberFormat="1" applyFont="1" applyFill="1" applyBorder="1" applyAlignment="1">
      <alignment horizontal="center" vertical="center"/>
    </xf>
    <xf numFmtId="169" fontId="17" fillId="5" borderId="1" xfId="1" applyNumberFormat="1" applyFont="1" applyFill="1" applyBorder="1" applyAlignment="1">
      <alignment horizontal="center" vertical="center"/>
    </xf>
    <xf numFmtId="169" fontId="16" fillId="4" borderId="1" xfId="1" applyNumberFormat="1" applyFont="1" applyFill="1" applyBorder="1"/>
    <xf numFmtId="0" fontId="9" fillId="3" borderId="0" xfId="0" applyFont="1" applyFill="1"/>
    <xf numFmtId="169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9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9" fontId="17" fillId="3" borderId="1" xfId="1" applyNumberFormat="1" applyFont="1" applyFill="1" applyBorder="1" applyAlignment="1">
      <alignment vertical="center"/>
    </xf>
    <xf numFmtId="175" fontId="17" fillId="4" borderId="1" xfId="1" applyNumberFormat="1" applyFont="1" applyFill="1" applyBorder="1"/>
    <xf numFmtId="169" fontId="17" fillId="3" borderId="1" xfId="224" applyNumberFormat="1" applyFont="1" applyFill="1" applyBorder="1"/>
    <xf numFmtId="169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9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9" fontId="17" fillId="3" borderId="1" xfId="1" applyNumberFormat="1" applyFont="1" applyFill="1" applyBorder="1" applyAlignment="1">
      <alignment horizontal="right" vertical="center"/>
    </xf>
    <xf numFmtId="3" fontId="13" fillId="3" borderId="0" xfId="0" applyNumberFormat="1" applyFont="1" applyFill="1"/>
    <xf numFmtId="167" fontId="17" fillId="4" borderId="1" xfId="1" applyNumberFormat="1" applyFont="1" applyFill="1" applyBorder="1"/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top" wrapText="1"/>
    </xf>
    <xf numFmtId="0" fontId="22" fillId="3" borderId="0" xfId="0" applyFont="1" applyFill="1" applyAlignment="1">
      <alignment horizontal="left" vertical="center"/>
    </xf>
  </cellXfs>
  <cellStyles count="21263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" xfId="18715" builtinId="30" customBuiltin="1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" xfId="18718" builtinId="34" customBuiltin="1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" xfId="18721" builtinId="38" customBuiltin="1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" xfId="18724" builtinId="42" customBuiltin="1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" xfId="18727" builtinId="46" customBuiltin="1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" xfId="18730" builtinId="50" customBuiltin="1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" xfId="18716" builtinId="31" customBuiltin="1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" xfId="18719" builtinId="35" customBuiltin="1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" xfId="18722" builtinId="39" customBuiltin="1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" xfId="18725" builtinId="43" customBuiltin="1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" xfId="18728" builtinId="47" customBuiltin="1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" xfId="18731" builtinId="51" customBuiltin="1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Bueno 2" xfId="18733" xr:uid="{C036D2A5-4129-4D37-9634-88FC17474833}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" xfId="18712" builtinId="22" customBuiltin="1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 Cell" xfId="18735" xr:uid="{40D3975D-7A5C-436E-817D-5E9A8661CAAE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2 3" xfId="18751" xr:uid="{48A5C5D3-D39E-43C7-BA15-49975CAD4FCA}"/>
    <cellStyle name="Comma 2 2 2 2 3" xfId="17976" xr:uid="{00000000-0005-0000-0000-0000B7050000}"/>
    <cellStyle name="Comma 2 2 2 2 4" xfId="18746" xr:uid="{4CCC2DD1-54FD-46B4-B33A-7A3102874E92}"/>
    <cellStyle name="Comma 2 2 2 3" xfId="163" xr:uid="{00000000-0005-0000-0000-0000B8050000}"/>
    <cellStyle name="Comma 2 2 2 3 2" xfId="15122" xr:uid="{00000000-0005-0000-0000-0000B9050000}"/>
    <cellStyle name="Comma 2 2 2 3 3" xfId="18749" xr:uid="{7644608B-1079-4947-AD24-35045B83263C}"/>
    <cellStyle name="Comma 2 2 2 4" xfId="197" xr:uid="{00000000-0005-0000-0000-0000BA050000}"/>
    <cellStyle name="Comma 2 2 2 4 2" xfId="18615" xr:uid="{00000000-0005-0000-0000-0000BB050000}"/>
    <cellStyle name="Comma 2 2 2 4 3" xfId="18753" xr:uid="{E156F138-4D77-4A8E-B050-421BE0359BFC}"/>
    <cellStyle name="Comma 2 2 2 5" xfId="527" xr:uid="{00000000-0005-0000-0000-0000BC050000}"/>
    <cellStyle name="Comma 2 2 2 5 2" xfId="18755" xr:uid="{4A94C9FE-87F2-48E6-B9B2-8F1423D02E03}"/>
    <cellStyle name="Comma 2 2 2 6" xfId="1546" xr:uid="{00000000-0005-0000-0000-0000BD050000}"/>
    <cellStyle name="Comma 2 2 2 7" xfId="18692" xr:uid="{00000000-0005-0000-0000-0000BE050000}"/>
    <cellStyle name="Comma 2 2 2 8" xfId="18744" xr:uid="{AA30640D-E573-4806-AAA9-514D14422783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26" xfId="18743" xr:uid="{8EDF0112-C16D-4662-B7C7-E226ECA586FF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2 3" xfId="18750" xr:uid="{906E0BEF-F157-48C8-B4A7-654F21EDD613}"/>
    <cellStyle name="Comma 2 2 3 3" xfId="1547" xr:uid="{00000000-0005-0000-0000-0000C9050000}"/>
    <cellStyle name="Comma 2 2 3 4" xfId="18745" xr:uid="{74CDEE1A-3D8D-42D9-8609-C25548AD8265}"/>
    <cellStyle name="Comma 2 2 4" xfId="161" xr:uid="{00000000-0005-0000-0000-0000CA050000}"/>
    <cellStyle name="Comma 2 2 4 2" xfId="1548" xr:uid="{00000000-0005-0000-0000-0000CB050000}"/>
    <cellStyle name="Comma 2 2 4 3" xfId="18748" xr:uid="{FE34D599-A77C-4621-8548-5178DF00E4AF}"/>
    <cellStyle name="Comma 2 2 5" xfId="184" xr:uid="{00000000-0005-0000-0000-0000CC050000}"/>
    <cellStyle name="Comma 2 2 5 2" xfId="1549" xr:uid="{00000000-0005-0000-0000-0000CD050000}"/>
    <cellStyle name="Comma 2 2 5 3" xfId="18752" xr:uid="{AC2B2FD2-6B04-4E75-8D28-2F8DEADFFC02}"/>
    <cellStyle name="Comma 2 2 6" xfId="525" xr:uid="{00000000-0005-0000-0000-0000CE050000}"/>
    <cellStyle name="Comma 2 2 6 2" xfId="1550" xr:uid="{00000000-0005-0000-0000-0000CF050000}"/>
    <cellStyle name="Comma 2 2 6 3" xfId="18754" xr:uid="{060AEC97-A865-4D9E-AD7B-98F03C33688F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1 2" xfId="18732" xr:uid="{F1223021-1D1F-42F1-A281-F5CDCED221FC}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" xfId="18714" builtinId="29" customBuiltin="1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" xfId="18717" builtinId="33" customBuiltin="1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" xfId="18720" builtinId="37" customBuiltin="1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" xfId="18723" builtinId="41" customBuiltin="1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" xfId="18726" builtinId="45" customBuiltin="1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" xfId="18729" builtinId="49" customBuiltin="1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3 2" xfId="21260" xr:uid="{7816D063-A8E4-4977-8F89-EAA235A7C135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ood" xfId="18736" xr:uid="{EE3732BA-F20A-45FC-B756-A7D870210311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" xfId="18737" xr:uid="{46F47E9B-3CDD-40FA-8CBE-CBB668E98652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 4" xfId="18738" xr:uid="{889E1468-25B8-4D36-A68B-9489C9983782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" xfId="18710" builtinId="27" customBuiltin="1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" xfId="18739" xr:uid="{3DA102E0-587E-4132-8432-0080EFE3909D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30" xfId="18756" xr:uid="{A77006A0-B7CD-4560-9ED6-51F51184F19A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30" xfId="18757" xr:uid="{FEB14200-7F73-40B4-A6A3-E858FE477963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26" xfId="21262" xr:uid="{72F5D262-25EF-4506-AC27-90854E96B86E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" xfId="18740" xr:uid="{0E4B009B-50BC-480C-A8C4-65B950D299C6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40" xfId="21261" xr:uid="{F49A5D73-CA59-46EA-858E-C74B8BE68193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25" xfId="18747" xr:uid="{0C6F2D8E-8DF5-40E9-8A11-0FAF7E7F2222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29" xfId="18742" xr:uid="{8FD33976-E8A0-4FAE-8232-84F62917F918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2 2 2" xfId="21236" xr:uid="{106EDEE8-1EAD-4434-A2FE-ED4071EA3B8D}"/>
    <cellStyle name="Normal 10 2 3 2 2 2 2 3" xfId="19874" xr:uid="{87FAEC85-2916-4794-87B2-DF0C16B2D50F}"/>
    <cellStyle name="Normal 10 2 3 2 2 2 3" xfId="15923" xr:uid="{00000000-0005-0000-0000-000027170000}"/>
    <cellStyle name="Normal 10 2 3 2 2 2 3 2" xfId="20548" xr:uid="{D2B9090E-5CD0-4D86-8A05-DFB987E42BE7}"/>
    <cellStyle name="Normal 10 2 3 2 2 2 4" xfId="19231" xr:uid="{16FFAC20-7627-49ED-8CC7-0D60B1BF2052}"/>
    <cellStyle name="Normal 10 2 3 2 2 3" xfId="17874" xr:uid="{00000000-0005-0000-0000-000028170000}"/>
    <cellStyle name="Normal 10 2 3 2 2 3 2" xfId="15573" xr:uid="{00000000-0005-0000-0000-000029170000}"/>
    <cellStyle name="Normal 10 2 3 2 2 3 2 2" xfId="20890" xr:uid="{687EE397-5647-4208-8768-D7220DB8D5A4}"/>
    <cellStyle name="Normal 10 2 3 2 2 3 3" xfId="19544" xr:uid="{6E0F8CAC-82BA-4DE3-BBCF-FDF87721EBF5}"/>
    <cellStyle name="Normal 10 2 3 2 2 4" xfId="16270" xr:uid="{00000000-0005-0000-0000-00002A170000}"/>
    <cellStyle name="Normal 10 2 3 2 2 4 2" xfId="20202" xr:uid="{74FD9A04-7823-4F76-B7F5-C598191CBBB0}"/>
    <cellStyle name="Normal 10 2 3 2 2 5" xfId="18936" xr:uid="{040F5585-4758-4A2B-A56A-861C640CDD76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2 2 2" xfId="21060" xr:uid="{85DD088C-8299-46F2-ACD7-2C126FB66B10}"/>
    <cellStyle name="Normal 10 2 3 2 3 2 3" xfId="19706" xr:uid="{AD189EEA-10B3-475B-AD11-0586CD275C10}"/>
    <cellStyle name="Normal 10 2 3 2 3 3" xfId="16098" xr:uid="{00000000-0005-0000-0000-00002E170000}"/>
    <cellStyle name="Normal 10 2 3 2 3 3 2" xfId="20373" xr:uid="{8A10B678-EE75-425B-801D-1753358CF12A}"/>
    <cellStyle name="Normal 10 2 3 2 3 4" xfId="19072" xr:uid="{A82C00F6-390E-44FD-81BA-92E8C1DCDCA9}"/>
    <cellStyle name="Normal 10 2 3 2 4" xfId="17075" xr:uid="{00000000-0005-0000-0000-00002F170000}"/>
    <cellStyle name="Normal 10 2 3 2 4 2" xfId="15748" xr:uid="{00000000-0005-0000-0000-000030170000}"/>
    <cellStyle name="Normal 10 2 3 2 4 2 2" xfId="20715" xr:uid="{CFC9A591-A71A-4579-AEC3-9312AE1EFE01}"/>
    <cellStyle name="Normal 10 2 3 2 4 3" xfId="19378" xr:uid="{52D2DE68-86F6-4B5C-98C9-1C87775A2946}"/>
    <cellStyle name="Normal 10 2 3 2 5" xfId="16439" xr:uid="{00000000-0005-0000-0000-000031170000}"/>
    <cellStyle name="Normal 10 2 3 2 5 2" xfId="20035" xr:uid="{A27679E0-B0D0-4BDD-A4C6-FA95F59676AF}"/>
    <cellStyle name="Normal 10 2 3 2 6" xfId="18822" xr:uid="{7E5958C3-BE12-4E33-B1C9-09B32B5B9F7F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2 2 2" xfId="21148" xr:uid="{B354067A-E948-4AAF-BA47-B1CCA7D26798}"/>
    <cellStyle name="Normal 10 2 3 3 2 2 3" xfId="19788" xr:uid="{681C8678-44E7-4796-A636-A05AA6172D9A}"/>
    <cellStyle name="Normal 10 2 3 3 2 3" xfId="16010" xr:uid="{00000000-0005-0000-0000-000036170000}"/>
    <cellStyle name="Normal 10 2 3 3 2 3 2" xfId="20460" xr:uid="{E67220EA-5D0F-4927-B7F7-FF61963ED89D}"/>
    <cellStyle name="Normal 10 2 3 3 2 4" xfId="19149" xr:uid="{6345B3AF-821A-44D2-B2F3-B8F2F28CBE1E}"/>
    <cellStyle name="Normal 10 2 3 3 3" xfId="17007" xr:uid="{00000000-0005-0000-0000-000037170000}"/>
    <cellStyle name="Normal 10 2 3 3 3 2" xfId="15661" xr:uid="{00000000-0005-0000-0000-000038170000}"/>
    <cellStyle name="Normal 10 2 3 3 3 2 2" xfId="20803" xr:uid="{769544CE-E5E0-466B-8E38-F5BC710F7D5C}"/>
    <cellStyle name="Normal 10 2 3 3 3 3" xfId="19459" xr:uid="{7C6CC622-A9ED-437A-994D-03F0C8992342}"/>
    <cellStyle name="Normal 10 2 3 3 4" xfId="16356" xr:uid="{00000000-0005-0000-0000-000039170000}"/>
    <cellStyle name="Normal 10 2 3 3 4 2" xfId="20116" xr:uid="{561A36CD-CBD5-4909-8549-3017DD4023A3}"/>
    <cellStyle name="Normal 10 2 3 3 5" xfId="18871" xr:uid="{7F417A17-1BED-4374-B802-0CF2D1E92BCD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2 2 2" xfId="20972" xr:uid="{93328C8D-53C8-489D-A5BD-2D6118DACA3B}"/>
    <cellStyle name="Normal 10 2 3 4 2 3" xfId="19620" xr:uid="{BDD0727D-7A82-4B84-B973-6109EB2C1C3D}"/>
    <cellStyle name="Normal 10 2 3 4 3" xfId="16185" xr:uid="{00000000-0005-0000-0000-00003D170000}"/>
    <cellStyle name="Normal 10 2 3 4 3 2" xfId="20285" xr:uid="{67500742-C820-4CBC-AE28-9753CF57803F}"/>
    <cellStyle name="Normal 10 2 3 4 4" xfId="18999" xr:uid="{FBCBE40E-8CCA-404C-86ED-6A8C97C2F794}"/>
    <cellStyle name="Normal 10 2 3 5" xfId="17157" xr:uid="{00000000-0005-0000-0000-00003E170000}"/>
    <cellStyle name="Normal 10 2 3 5 2" xfId="15835" xr:uid="{00000000-0005-0000-0000-00003F170000}"/>
    <cellStyle name="Normal 10 2 3 5 2 2" xfId="20629" xr:uid="{7451E756-0037-4F77-92E3-AAB3B09C3268}"/>
    <cellStyle name="Normal 10 2 3 5 3" xfId="19299" xr:uid="{A6E64EA1-F26B-48AB-BA91-61F28F7ABD4A}"/>
    <cellStyle name="Normal 10 2 3 6" xfId="16513" xr:uid="{00000000-0005-0000-0000-000040170000}"/>
    <cellStyle name="Normal 10 2 3 6 2" xfId="19952" xr:uid="{DE8C2ABC-3C4C-4869-A30E-294033F57E43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2 2 2" xfId="21192" xr:uid="{B30BE1FA-B4D7-4356-A2CF-214F6F6ABD75}"/>
    <cellStyle name="Normal 10 2 4 2 2 2 3" xfId="19830" xr:uid="{30AEA1F8-B600-44F9-9207-CF018BA918F7}"/>
    <cellStyle name="Normal 10 2 4 2 2 3" xfId="15967" xr:uid="{00000000-0005-0000-0000-000047170000}"/>
    <cellStyle name="Normal 10 2 4 2 2 3 2" xfId="20504" xr:uid="{7B83F665-A4EA-474F-A66E-5C2BC1E3358A}"/>
    <cellStyle name="Normal 10 2 4 2 2 4" xfId="19187" xr:uid="{68F7FA18-4CC3-4E55-BE64-2C3E3F36F8D9}"/>
    <cellStyle name="Normal 10 2 4 2 3" xfId="16966" xr:uid="{00000000-0005-0000-0000-000048170000}"/>
    <cellStyle name="Normal 10 2 4 2 3 2" xfId="15617" xr:uid="{00000000-0005-0000-0000-000049170000}"/>
    <cellStyle name="Normal 10 2 4 2 3 2 2" xfId="20846" xr:uid="{5030526C-AADD-4761-9781-4310A00D7D8A}"/>
    <cellStyle name="Normal 10 2 4 2 3 3" xfId="19500" xr:uid="{D8568BAA-4189-415C-A486-6681870C9CFA}"/>
    <cellStyle name="Normal 10 2 4 2 4" xfId="17851" xr:uid="{00000000-0005-0000-0000-00004A170000}"/>
    <cellStyle name="Normal 10 2 4 2 4 2" xfId="20158" xr:uid="{7A0B200E-FB21-4E45-BA7D-5E0F75EFD192}"/>
    <cellStyle name="Normal 10 2 4 2 5" xfId="18901" xr:uid="{0F1EB68C-E570-46AF-BB3A-1AED58A46969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2 2 2" xfId="21016" xr:uid="{84664580-56C3-4A73-BB4F-38B6532875CD}"/>
    <cellStyle name="Normal 10 2 4 3 2 3" xfId="19662" xr:uid="{9A93EE24-B900-45E0-803E-0D580FF4E483}"/>
    <cellStyle name="Normal 10 2 4 3 3" xfId="16142" xr:uid="{00000000-0005-0000-0000-00004E170000}"/>
    <cellStyle name="Normal 10 2 4 3 3 2" xfId="20329" xr:uid="{0E9D8485-79E4-45EF-8063-310DA4B66AA5}"/>
    <cellStyle name="Normal 10 2 4 3 4" xfId="19030" xr:uid="{C91017FF-84CA-469D-BD52-7D04907C24CF}"/>
    <cellStyle name="Normal 10 2 4 4" xfId="17116" xr:uid="{00000000-0005-0000-0000-00004F170000}"/>
    <cellStyle name="Normal 10 2 4 4 2" xfId="15792" xr:uid="{00000000-0005-0000-0000-000050170000}"/>
    <cellStyle name="Normal 10 2 4 4 2 2" xfId="20671" xr:uid="{B7F7C1F7-B4DD-4AB6-A580-1C4391452301}"/>
    <cellStyle name="Normal 10 2 4 4 3" xfId="19336" xr:uid="{2CDDA18E-02BF-4DAA-8821-71CDBCD2CC51}"/>
    <cellStyle name="Normal 10 2 4 5" xfId="16481" xr:uid="{00000000-0005-0000-0000-000051170000}"/>
    <cellStyle name="Normal 10 2 4 5 2" xfId="19991" xr:uid="{15D01C99-039A-4044-8C27-2C85A6F17F9B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2 2 2" xfId="21104" xr:uid="{F6081496-A615-409E-B7A9-796DA13150C0}"/>
    <cellStyle name="Normal 10 2 5 2 2 3" xfId="19745" xr:uid="{C0B9816A-8EE1-4158-AF59-8C5E2C4D14B3}"/>
    <cellStyle name="Normal 10 2 5 2 3" xfId="16054" xr:uid="{00000000-0005-0000-0000-000057170000}"/>
    <cellStyle name="Normal 10 2 5 2 3 2" xfId="20416" xr:uid="{E57C45BE-5C93-489F-A048-9F0BCD0CDE66}"/>
    <cellStyle name="Normal 10 2 5 2 4" xfId="19109" xr:uid="{55CFBF6E-7D28-41C0-82D1-1B32E3040F34}"/>
    <cellStyle name="Normal 10 2 5 3" xfId="17047" xr:uid="{00000000-0005-0000-0000-000058170000}"/>
    <cellStyle name="Normal 10 2 5 3 2" xfId="15704" xr:uid="{00000000-0005-0000-0000-000059170000}"/>
    <cellStyle name="Normal 10 2 5 3 2 2" xfId="20759" xr:uid="{72B8E6F6-5C70-4639-AC32-9B0F207F3997}"/>
    <cellStyle name="Normal 10 2 5 3 3" xfId="19417" xr:uid="{929DD26C-645F-48F7-B69C-31E2A665D61F}"/>
    <cellStyle name="Normal 10 2 5 4" xfId="16397" xr:uid="{00000000-0005-0000-0000-00005A170000}"/>
    <cellStyle name="Normal 10 2 5 4 2" xfId="20074" xr:uid="{484F2222-29AA-4A87-B26B-4407EF11ECE2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2 2 2" xfId="20929" xr:uid="{5D840999-5792-41A0-B072-F75513032D1D}"/>
    <cellStyle name="Normal 10 2 6 2 3" xfId="19581" xr:uid="{8D1968B4-336E-4885-93BC-D033EC2D2972}"/>
    <cellStyle name="Normal 10 2 6 3" xfId="16229" xr:uid="{00000000-0005-0000-0000-00005F170000}"/>
    <cellStyle name="Normal 10 2 6 3 2" xfId="20241" xr:uid="{E7A0752E-057D-4AD6-BEBB-76D06670F545}"/>
    <cellStyle name="Normal 10 2 6 4" xfId="18970" xr:uid="{E2770FA1-8A60-4844-8EEC-D5A99B97099B}"/>
    <cellStyle name="Normal 10 2 7" xfId="14980" xr:uid="{00000000-0005-0000-0000-000060170000}"/>
    <cellStyle name="Normal 10 2 7 2" xfId="15879" xr:uid="{00000000-0005-0000-0000-000061170000}"/>
    <cellStyle name="Normal 10 2 7 2 2" xfId="20589" xr:uid="{D9D61F0A-5FC8-404F-8022-A74E0C2A8571}"/>
    <cellStyle name="Normal 10 2 7 3" xfId="19265" xr:uid="{5756FC3F-26B6-4E6F-9C5E-5700A5E4D91E}"/>
    <cellStyle name="Normal 10 2 8" xfId="16557" xr:uid="{00000000-0005-0000-0000-000062170000}"/>
    <cellStyle name="Normal 10 2 8 2" xfId="19912" xr:uid="{331E2E16-33C4-475C-92DE-6479D0C9754B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2 2 2" xfId="21219" xr:uid="{C2872D8D-2457-4FA1-9875-682B94F50A04}"/>
    <cellStyle name="Normal 10 3 2 2 2 2 3" xfId="19857" xr:uid="{BC3941CD-97BB-4480-9829-24DC80B8613A}"/>
    <cellStyle name="Normal 10 3 2 2 2 3" xfId="15940" xr:uid="{00000000-0005-0000-0000-00006A170000}"/>
    <cellStyle name="Normal 10 3 2 2 2 3 2" xfId="20531" xr:uid="{742C7087-297B-46E2-A8DA-AA81E131DD17}"/>
    <cellStyle name="Normal 10 3 2 2 2 4" xfId="19214" xr:uid="{4D66BC96-91B6-41B6-87B2-8152DA1E44AD}"/>
    <cellStyle name="Normal 10 3 2 2 3" xfId="16939" xr:uid="{00000000-0005-0000-0000-00006B170000}"/>
    <cellStyle name="Normal 10 3 2 2 3 2" xfId="15590" xr:uid="{00000000-0005-0000-0000-00006C170000}"/>
    <cellStyle name="Normal 10 3 2 2 3 2 2" xfId="20873" xr:uid="{25C185AD-0C5A-4ADD-AA90-63CA06556E5F}"/>
    <cellStyle name="Normal 10 3 2 2 3 3" xfId="19527" xr:uid="{0F10DAD0-3904-4FC6-80DE-CC0CCB305DA7}"/>
    <cellStyle name="Normal 10 3 2 2 4" xfId="16287" xr:uid="{00000000-0005-0000-0000-00006D170000}"/>
    <cellStyle name="Normal 10 3 2 2 4 2" xfId="20185" xr:uid="{5382BB94-C2AE-42B0-83DB-53FF474110DA}"/>
    <cellStyle name="Normal 10 3 2 2 5" xfId="18921" xr:uid="{BFCEF81E-5701-4BAE-8790-3C90BD802D7C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2 2 2" xfId="21043" xr:uid="{A8D51C8A-F263-430B-94A1-939C6C534641}"/>
    <cellStyle name="Normal 10 3 2 3 2 3" xfId="19689" xr:uid="{08940FC2-B3B0-4F52-BC05-B768F390FAC3}"/>
    <cellStyle name="Normal 10 3 2 3 3" xfId="16115" xr:uid="{00000000-0005-0000-0000-000071170000}"/>
    <cellStyle name="Normal 10 3 2 3 3 2" xfId="20356" xr:uid="{7C30A0E6-42B3-422F-819A-EABA7E1C0762}"/>
    <cellStyle name="Normal 10 3 2 3 4" xfId="19056" xr:uid="{0BA00109-F7AE-4B0B-807F-F421E3A37B53}"/>
    <cellStyle name="Normal 10 3 2 4" xfId="17092" xr:uid="{00000000-0005-0000-0000-000072170000}"/>
    <cellStyle name="Normal 10 3 2 4 2" xfId="15765" xr:uid="{00000000-0005-0000-0000-000073170000}"/>
    <cellStyle name="Normal 10 3 2 4 2 2" xfId="20698" xr:uid="{1B12F71C-3241-406B-BB45-222EAD19098A}"/>
    <cellStyle name="Normal 10 3 2 4 3" xfId="19362" xr:uid="{9B57AF76-57AD-48F9-BF47-A3415ED5253A}"/>
    <cellStyle name="Normal 10 3 2 5" xfId="16455" xr:uid="{00000000-0005-0000-0000-000074170000}"/>
    <cellStyle name="Normal 10 3 2 5 2" xfId="20018" xr:uid="{C87DB84B-843C-48DC-8DE4-51A8BACFA97F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2 2 2" xfId="21131" xr:uid="{517BEE54-F81A-4670-9857-69C2DE1EA6B6}"/>
    <cellStyle name="Normal 10 3 3 2 2 3" xfId="19771" xr:uid="{942FFB31-95CD-48F5-BC33-3E31028E5F86}"/>
    <cellStyle name="Normal 10 3 3 2 3" xfId="16027" xr:uid="{00000000-0005-0000-0000-00007A170000}"/>
    <cellStyle name="Normal 10 3 3 2 3 2" xfId="20443" xr:uid="{8D28C54C-A0DA-4FBE-9EFE-10F0555B8F94}"/>
    <cellStyle name="Normal 10 3 3 2 4" xfId="19132" xr:uid="{680A0C39-4FCB-4B83-828D-5DEC3300960F}"/>
    <cellStyle name="Normal 10 3 3 3" xfId="17023" xr:uid="{00000000-0005-0000-0000-00007B170000}"/>
    <cellStyle name="Normal 10 3 3 3 2" xfId="15678" xr:uid="{00000000-0005-0000-0000-00007C170000}"/>
    <cellStyle name="Normal 10 3 3 3 2 2" xfId="20786" xr:uid="{11A2FF61-3219-46C4-B27D-B772403DFB84}"/>
    <cellStyle name="Normal 10 3 3 3 3" xfId="19442" xr:uid="{AB058902-FC2E-45CA-B235-9AC8CB5B90EF}"/>
    <cellStyle name="Normal 10 3 3 4" xfId="16371" xr:uid="{00000000-0005-0000-0000-00007D170000}"/>
    <cellStyle name="Normal 10 3 3 4 2" xfId="20099" xr:uid="{D66760FE-D9DE-43BC-92CF-0606EE654FA7}"/>
    <cellStyle name="Normal 10 3 3 5" xfId="18857" xr:uid="{80342BE9-BD76-4CEF-9C78-E6AEF9EA084F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2 2 2" xfId="20955" xr:uid="{BC798581-C4D5-4936-8016-F8A9E8385D9F}"/>
    <cellStyle name="Normal 10 3 4 2 3" xfId="19604" xr:uid="{D686B6FA-DA57-4272-A531-D8ED12BB66A1}"/>
    <cellStyle name="Normal 10 3 4 3" xfId="16202" xr:uid="{00000000-0005-0000-0000-000081170000}"/>
    <cellStyle name="Normal 10 3 4 3 2" xfId="20268" xr:uid="{93F21FE3-9125-4DDA-8283-102931AC5938}"/>
    <cellStyle name="Normal 10 3 4 4" xfId="18985" xr:uid="{66D79CF5-4DF9-4CD1-82CC-4F6506E91E9C}"/>
    <cellStyle name="Normal 10 3 5" xfId="17172" xr:uid="{00000000-0005-0000-0000-000082170000}"/>
    <cellStyle name="Normal 10 3 5 2" xfId="15852" xr:uid="{00000000-0005-0000-0000-000083170000}"/>
    <cellStyle name="Normal 10 3 5 2 2" xfId="20613" xr:uid="{F4398945-BA39-4B4F-905C-0E2BDF08BEC1}"/>
    <cellStyle name="Normal 10 3 5 3" xfId="19284" xr:uid="{0DD1E4D6-2070-4F45-B45A-0912A644BA70}"/>
    <cellStyle name="Normal 10 3 6" xfId="16530" xr:uid="{00000000-0005-0000-0000-000084170000}"/>
    <cellStyle name="Normal 10 3 6 2" xfId="19935" xr:uid="{FFF6A7AE-2B77-4B8B-99DF-C90471E9B41D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2 2 2" xfId="21175" xr:uid="{6EFB799F-7E15-4126-B8E8-D2CCB20B1506}"/>
    <cellStyle name="Normal 10 4 2 2 2 3" xfId="19814" xr:uid="{3ECD40E6-2808-417A-B2AF-1FE2E7D27F4E}"/>
    <cellStyle name="Normal 10 4 2 2 3" xfId="15984" xr:uid="{00000000-0005-0000-0000-00008B170000}"/>
    <cellStyle name="Normal 10 4 2 2 3 2" xfId="20487" xr:uid="{76FA31A1-C919-4CA4-977A-B796F78F16F3}"/>
    <cellStyle name="Normal 10 4 2 2 4" xfId="19174" xr:uid="{D872FF69-8197-467E-83FB-A08131E575FD}"/>
    <cellStyle name="Normal 10 4 2 3" xfId="16982" xr:uid="{00000000-0005-0000-0000-00008C170000}"/>
    <cellStyle name="Normal 10 4 2 3 2" xfId="15634" xr:uid="{00000000-0005-0000-0000-00008D170000}"/>
    <cellStyle name="Normal 10 4 2 3 2 2" xfId="20830" xr:uid="{CE2B8AC3-EF8B-48A0-B24A-26837D26B47A}"/>
    <cellStyle name="Normal 10 4 2 3 3" xfId="19484" xr:uid="{F74FF1D7-A281-4AFF-9614-F77976500794}"/>
    <cellStyle name="Normal 10 4 2 4" xfId="16329" xr:uid="{00000000-0005-0000-0000-00008E170000}"/>
    <cellStyle name="Normal 10 4 2 4 2" xfId="20141" xr:uid="{1CB92B4B-7E22-48DD-901C-A0F1E20076AA}"/>
    <cellStyle name="Normal 10 4 2 5" xfId="18889" xr:uid="{639F99DF-C904-4628-8BB1-D47891C7ECDF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2 2 2" xfId="20999" xr:uid="{A648FF89-30DE-4402-BC72-227BA7442DB9}"/>
    <cellStyle name="Normal 10 4 3 2 3" xfId="19646" xr:uid="{C36B775D-449B-45BF-BAFA-B585D9EFCC62}"/>
    <cellStyle name="Normal 10 4 3 3" xfId="16158" xr:uid="{00000000-0005-0000-0000-000092170000}"/>
    <cellStyle name="Normal 10 4 3 3 2" xfId="20312" xr:uid="{7B6DC6E4-3C57-44CD-9B59-90C4BB3F4ED5}"/>
    <cellStyle name="Normal 10 4 3 4" xfId="19017" xr:uid="{ED66FCD5-FA96-4F20-9F2D-B37309D66346}"/>
    <cellStyle name="Normal 10 4 4" xfId="17133" xr:uid="{00000000-0005-0000-0000-000093170000}"/>
    <cellStyle name="Normal 10 4 4 2" xfId="15809" xr:uid="{00000000-0005-0000-0000-000094170000}"/>
    <cellStyle name="Normal 10 4 4 2 2" xfId="20655" xr:uid="{99A3834E-6A68-4AA7-8641-9C779600C1A3}"/>
    <cellStyle name="Normal 10 4 4 3" xfId="19323" xr:uid="{C4AF5D6C-C5C5-40D8-AEE3-68F7C939321F}"/>
    <cellStyle name="Normal 10 4 5" xfId="17994" xr:uid="{00000000-0005-0000-0000-000095170000}"/>
    <cellStyle name="Normal 10 4 5 2" xfId="19977" xr:uid="{54CFBD8E-4D5A-44E5-9E47-6DA735EDBD69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2 2 2" xfId="21087" xr:uid="{7C7041AF-52CF-484F-AD58-F7EBD4F30839}"/>
    <cellStyle name="Normal 10 5 2 2 3" xfId="19731" xr:uid="{BDA08299-3F4F-4D0C-9C41-35D8581CD545}"/>
    <cellStyle name="Normal 10 5 2 3" xfId="16071" xr:uid="{00000000-0005-0000-0000-00009B170000}"/>
    <cellStyle name="Normal 10 5 2 3 2" xfId="20399" xr:uid="{9604F590-29A9-4A42-8198-45B5BE9ECFBE}"/>
    <cellStyle name="Normal 10 5 2 4" xfId="19098" xr:uid="{58E008EF-9F1B-4DAD-B55A-D6B9FFE0C776}"/>
    <cellStyle name="Normal 10 5 3" xfId="17058" xr:uid="{00000000-0005-0000-0000-00009C170000}"/>
    <cellStyle name="Normal 10 5 3 2" xfId="15721" xr:uid="{00000000-0005-0000-0000-00009D170000}"/>
    <cellStyle name="Normal 10 5 3 2 2" xfId="20742" xr:uid="{02620658-9606-4585-8798-59CF4D95E4E1}"/>
    <cellStyle name="Normal 10 5 3 3" xfId="19403" xr:uid="{1DC06FE2-FC81-4704-8F2A-1F20E12946CD}"/>
    <cellStyle name="Normal 10 5 4" xfId="16414" xr:uid="{00000000-0005-0000-0000-00009E170000}"/>
    <cellStyle name="Normal 10 5 4 2" xfId="20060" xr:uid="{481BC6A1-ADC9-424B-829F-1B6DEB1D63DF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2 2 2" xfId="20915" xr:uid="{D5FAFF04-5BE1-48FF-8BE6-56E30466B280}"/>
    <cellStyle name="Normal 10 6 2 3" xfId="19570" xr:uid="{A0A35CA5-9B81-4F70-B41F-D5F36E0EE46F}"/>
    <cellStyle name="Normal 10 6 3" xfId="16245" xr:uid="{00000000-0005-0000-0000-0000A3170000}"/>
    <cellStyle name="Normal 10 6 3 2" xfId="20227" xr:uid="{357121DE-958B-435A-9050-74E9D3311BEF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2 2" xfId="20575" xr:uid="{28E44929-722A-440D-AF7C-860632A73A63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 9 2" xfId="18758" xr:uid="{392EE920-5A9B-4479-907B-9E803CA02348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2 2 2" xfId="21238" xr:uid="{27616116-4385-46A9-8937-B38B31E57B32}"/>
    <cellStyle name="Normal 11 2 2 2 2 2 2 3" xfId="19876" xr:uid="{C696845C-E80D-4C32-AB4C-9C052AD00982}"/>
    <cellStyle name="Normal 11 2 2 2 2 2 3" xfId="15921" xr:uid="{00000000-0005-0000-0000-0000D3170000}"/>
    <cellStyle name="Normal 11 2 2 2 2 2 3 2" xfId="20550" xr:uid="{3854D160-09D1-4AE9-8C20-3FCB04AC80AC}"/>
    <cellStyle name="Normal 11 2 2 2 2 2 4" xfId="19233" xr:uid="{3188DDE0-DF70-448C-8D92-89B09C51A015}"/>
    <cellStyle name="Normal 11 2 2 2 2 3" xfId="17870" xr:uid="{00000000-0005-0000-0000-0000D4170000}"/>
    <cellStyle name="Normal 11 2 2 2 2 3 2" xfId="15571" xr:uid="{00000000-0005-0000-0000-0000D5170000}"/>
    <cellStyle name="Normal 11 2 2 2 2 3 2 2" xfId="20892" xr:uid="{2AF65973-8DCA-4ABA-8FE7-7A1A8F6CD407}"/>
    <cellStyle name="Normal 11 2 2 2 2 3 3" xfId="19546" xr:uid="{665FD7A2-E299-4A31-B6E5-1C54191323FB}"/>
    <cellStyle name="Normal 11 2 2 2 2 4" xfId="17958" xr:uid="{00000000-0005-0000-0000-0000D6170000}"/>
    <cellStyle name="Normal 11 2 2 2 2 4 2" xfId="20204" xr:uid="{0E710426-846D-435C-B038-8FCF0C1170A9}"/>
    <cellStyle name="Normal 11 2 2 2 2 5" xfId="18938" xr:uid="{66884AB2-A61F-4711-848B-4AFEDD9997BD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2 2 2" xfId="21062" xr:uid="{42BBF514-2DD0-4DF8-B100-8A1E28806BE4}"/>
    <cellStyle name="Normal 11 2 2 2 3 2 3" xfId="19708" xr:uid="{1E3CD25F-5665-4150-9D53-9FDE1A1D3F49}"/>
    <cellStyle name="Normal 11 2 2 2 3 3" xfId="16096" xr:uid="{00000000-0005-0000-0000-0000DA170000}"/>
    <cellStyle name="Normal 11 2 2 2 3 3 2" xfId="20375" xr:uid="{6E20540D-3857-4160-A649-B974F03A028F}"/>
    <cellStyle name="Normal 11 2 2 2 3 4" xfId="19074" xr:uid="{90EDEF5F-5D53-42B6-9769-597203EC5FA6}"/>
    <cellStyle name="Normal 11 2 2 2 4" xfId="17965" xr:uid="{00000000-0005-0000-0000-0000DB170000}"/>
    <cellStyle name="Normal 11 2 2 2 4 2" xfId="15746" xr:uid="{00000000-0005-0000-0000-0000DC170000}"/>
    <cellStyle name="Normal 11 2 2 2 4 2 2" xfId="20717" xr:uid="{21E5D380-D4AD-4CE9-B989-18C3214EF5FB}"/>
    <cellStyle name="Normal 11 2 2 2 4 3" xfId="19380" xr:uid="{6C028E3C-A2C9-4F4B-ACDC-ACD566F576A3}"/>
    <cellStyle name="Normal 11 2 2 2 5" xfId="16437" xr:uid="{00000000-0005-0000-0000-0000DD170000}"/>
    <cellStyle name="Normal 11 2 2 2 5 2" xfId="20037" xr:uid="{F3995E8C-327E-444D-A709-5195929B9BAF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2 2 2" xfId="21150" xr:uid="{D9525DE1-F841-4927-A8AC-38015B525D1E}"/>
    <cellStyle name="Normal 11 2 2 3 2 2 3" xfId="19790" xr:uid="{E8ADB616-8153-49E5-A667-4D7F6472760B}"/>
    <cellStyle name="Normal 11 2 2 3 2 3" xfId="16008" xr:uid="{00000000-0005-0000-0000-0000E3170000}"/>
    <cellStyle name="Normal 11 2 2 3 2 3 2" xfId="20462" xr:uid="{1E2B2010-06CD-48FD-B07F-D0846F84F9BD}"/>
    <cellStyle name="Normal 11 2 2 3 2 4" xfId="19151" xr:uid="{E2622EBB-FCA0-43FF-B37F-9A832D9004B7}"/>
    <cellStyle name="Normal 11 2 2 3 3" xfId="17006" xr:uid="{00000000-0005-0000-0000-0000E4170000}"/>
    <cellStyle name="Normal 11 2 2 3 3 2" xfId="15659" xr:uid="{00000000-0005-0000-0000-0000E5170000}"/>
    <cellStyle name="Normal 11 2 2 3 3 2 2" xfId="20805" xr:uid="{FE80E717-796E-4B06-9B56-5D7CEAD42B64}"/>
    <cellStyle name="Normal 11 2 2 3 3 3" xfId="19461" xr:uid="{7210F95B-A37D-4A2A-8B4D-DF1525219F52}"/>
    <cellStyle name="Normal 11 2 2 3 4" xfId="16354" xr:uid="{00000000-0005-0000-0000-0000E6170000}"/>
    <cellStyle name="Normal 11 2 2 3 4 2" xfId="20118" xr:uid="{4B276599-9FD5-4704-9D4C-FBD838548B0C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2 2 2" xfId="20974" xr:uid="{B0151423-6FCC-43E5-A46D-1DD910EE6408}"/>
    <cellStyle name="Normal 11 2 2 4 2 3" xfId="19621" xr:uid="{8AD87682-BE9C-424D-B3F7-9464A12460A4}"/>
    <cellStyle name="Normal 11 2 2 4 3" xfId="16183" xr:uid="{00000000-0005-0000-0000-0000EB170000}"/>
    <cellStyle name="Normal 11 2 2 4 3 2" xfId="20287" xr:uid="{15DB4D20-529F-43FE-9A1E-3F761071DDDE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5 2 2" xfId="20630" xr:uid="{0D9200DD-F49C-4949-B9DE-E7EB8C15044F}"/>
    <cellStyle name="Normal 11 2 2 5 3" xfId="19300" xr:uid="{C7644BD3-5EF9-482F-8F9D-F7EFAECD4BE6}"/>
    <cellStyle name="Normal 11 2 2 6" xfId="16511" xr:uid="{00000000-0005-0000-0000-0000EF170000}"/>
    <cellStyle name="Normal 11 2 2 6 2" xfId="19954" xr:uid="{1A28CEF7-A7DE-44EA-BDBF-96F327A6064F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2 2 2" xfId="21194" xr:uid="{712BAB7A-773B-4A87-8B45-DACDA673D78E}"/>
    <cellStyle name="Normal 11 2 3 2 2 2 3" xfId="19832" xr:uid="{707DF733-A5DE-45E5-9800-21EEC8582E09}"/>
    <cellStyle name="Normal 11 2 3 2 2 3" xfId="15965" xr:uid="{00000000-0005-0000-0000-0000F6170000}"/>
    <cellStyle name="Normal 11 2 3 2 2 3 2" xfId="20506" xr:uid="{A007CF4F-E2B0-48FA-92E1-3B97BC5E5198}"/>
    <cellStyle name="Normal 11 2 3 2 2 4" xfId="19189" xr:uid="{26EFC9DA-1623-4481-A412-D4375AF7ED20}"/>
    <cellStyle name="Normal 11 2 3 2 3" xfId="16964" xr:uid="{00000000-0005-0000-0000-0000F7170000}"/>
    <cellStyle name="Normal 11 2 3 2 3 2" xfId="15615" xr:uid="{00000000-0005-0000-0000-0000F8170000}"/>
    <cellStyle name="Normal 11 2 3 2 3 2 2" xfId="20848" xr:uid="{247738C2-378F-4A9B-98BD-412DFF0182B6}"/>
    <cellStyle name="Normal 11 2 3 2 3 3" xfId="19502" xr:uid="{2A355A0B-4F01-4FAF-8E02-402B256F8523}"/>
    <cellStyle name="Normal 11 2 3 2 4" xfId="16312" xr:uid="{00000000-0005-0000-0000-0000F9170000}"/>
    <cellStyle name="Normal 11 2 3 2 4 2" xfId="20160" xr:uid="{DC00EF6F-F2A7-4353-958C-2DB0FA4AFAF8}"/>
    <cellStyle name="Normal 11 2 3 2 5" xfId="18903" xr:uid="{2882418F-F662-43D9-B084-8061022E798F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2 2 2" xfId="21018" xr:uid="{FA33F80D-79BA-4EA8-98FA-9B2D66E065CC}"/>
    <cellStyle name="Normal 11 2 3 3 2 3" xfId="19664" xr:uid="{DBAB8BF3-CB9B-47E4-AD1A-8C709B8756A1}"/>
    <cellStyle name="Normal 11 2 3 3 3" xfId="16140" xr:uid="{00000000-0005-0000-0000-0000FD170000}"/>
    <cellStyle name="Normal 11 2 3 3 3 2" xfId="20331" xr:uid="{BFD23328-330D-471B-9DA3-D9595957516B}"/>
    <cellStyle name="Normal 11 2 3 3 4" xfId="19032" xr:uid="{53186B7F-2F9F-4B92-B9BC-CC250B5AEA06}"/>
    <cellStyle name="Normal 11 2 3 4" xfId="17115" xr:uid="{00000000-0005-0000-0000-0000FE170000}"/>
    <cellStyle name="Normal 11 2 3 4 2" xfId="15790" xr:uid="{00000000-0005-0000-0000-0000FF170000}"/>
    <cellStyle name="Normal 11 2 3 4 2 2" xfId="20673" xr:uid="{4E665EBE-9BEF-40A6-9E4B-76A6E32CAA2F}"/>
    <cellStyle name="Normal 11 2 3 4 3" xfId="19338" xr:uid="{3234CB8E-D809-4D51-AFCC-B567E852A97A}"/>
    <cellStyle name="Normal 11 2 3 5" xfId="17964" xr:uid="{00000000-0005-0000-0000-000000180000}"/>
    <cellStyle name="Normal 11 2 3 5 2" xfId="19993" xr:uid="{A802E70C-9260-41CE-9473-D99B920E4124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2 2 2" xfId="21106" xr:uid="{DE4D5B59-434C-4A5E-9BDE-899942FEAF70}"/>
    <cellStyle name="Normal 11 2 4 2 2 3" xfId="19747" xr:uid="{61CCEC25-13D5-430E-9316-EF32DF44C4D2}"/>
    <cellStyle name="Normal 11 2 4 2 3" xfId="16052" xr:uid="{00000000-0005-0000-0000-000006180000}"/>
    <cellStyle name="Normal 11 2 4 2 3 2" xfId="20418" xr:uid="{0799A482-E141-4F87-B49A-336DFEAF6A5B}"/>
    <cellStyle name="Normal 11 2 4 2 4" xfId="19111" xr:uid="{A30728B3-8C0C-4E65-979D-591DA53205D4}"/>
    <cellStyle name="Normal 11 2 4 3" xfId="17045" xr:uid="{00000000-0005-0000-0000-000007180000}"/>
    <cellStyle name="Normal 11 2 4 3 2" xfId="15703" xr:uid="{00000000-0005-0000-0000-000008180000}"/>
    <cellStyle name="Normal 11 2 4 3 2 2" xfId="20761" xr:uid="{8B1D6A12-410A-4D32-91E6-CADC67A617F2}"/>
    <cellStyle name="Normal 11 2 4 3 3" xfId="19419" xr:uid="{CD34B111-1997-4578-8BD4-8107FD56C86F}"/>
    <cellStyle name="Normal 11 2 4 4" xfId="16395" xr:uid="{00000000-0005-0000-0000-000009180000}"/>
    <cellStyle name="Normal 11 2 4 4 2" xfId="20076" xr:uid="{8DA5A3A0-D6EE-4E04-9DBB-7F5301E0A029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2 2 2" xfId="20931" xr:uid="{76B2FE7D-AE89-4568-B62D-06E93908BB3A}"/>
    <cellStyle name="Normal 11 2 5 2 3" xfId="19583" xr:uid="{23E7508B-BBB0-48CE-9571-3F0AC64B52A8}"/>
    <cellStyle name="Normal 11 2 5 3" xfId="16227" xr:uid="{00000000-0005-0000-0000-00000E180000}"/>
    <cellStyle name="Normal 11 2 5 3 2" xfId="20243" xr:uid="{CEEB3C7E-725E-4582-9B13-D922436EF838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6 2 2" xfId="20591" xr:uid="{693FFCC6-808A-43BF-B909-09A87C00E969}"/>
    <cellStyle name="Normal 11 2 6 3" xfId="19266" xr:uid="{B280BE15-3751-40BE-8AB9-7D24E1D06F41}"/>
    <cellStyle name="Normal 11 2 7" xfId="16555" xr:uid="{00000000-0005-0000-0000-000012180000}"/>
    <cellStyle name="Normal 11 2 7 2" xfId="19913" xr:uid="{3E9182A9-3364-48EE-AF83-821DE81D4208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2 2 2" xfId="21221" xr:uid="{CE24B22A-A3B6-4173-94A3-D7FB08D14D44}"/>
    <cellStyle name="Normal 11 3 2 2 2 2 3" xfId="19859" xr:uid="{C001360E-518F-43AA-AE36-85830D4D9111}"/>
    <cellStyle name="Normal 11 3 2 2 2 3" xfId="15938" xr:uid="{00000000-0005-0000-0000-00002E180000}"/>
    <cellStyle name="Normal 11 3 2 2 2 3 2" xfId="20533" xr:uid="{35424C5E-728C-44F9-BB68-BD6EC0B4B11D}"/>
    <cellStyle name="Normal 11 3 2 2 2 4" xfId="19216" xr:uid="{114AE3C9-C31E-4CFD-91F0-A491383FD93F}"/>
    <cellStyle name="Normal 11 3 2 2 3" xfId="16937" xr:uid="{00000000-0005-0000-0000-00002F180000}"/>
    <cellStyle name="Normal 11 3 2 2 3 2" xfId="15588" xr:uid="{00000000-0005-0000-0000-000030180000}"/>
    <cellStyle name="Normal 11 3 2 2 3 2 2" xfId="20875" xr:uid="{63C24292-C709-4AED-9C1D-04DA56B6393B}"/>
    <cellStyle name="Normal 11 3 2 2 3 3" xfId="19529" xr:uid="{6997559F-56B4-4ABE-BE8D-D78579FF24CD}"/>
    <cellStyle name="Normal 11 3 2 2 4" xfId="16285" xr:uid="{00000000-0005-0000-0000-000031180000}"/>
    <cellStyle name="Normal 11 3 2 2 4 2" xfId="20187" xr:uid="{015054FE-2404-4ED9-B6CD-4C6FF848CD82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2 2 2" xfId="21045" xr:uid="{90FD0A5F-C0D5-40FA-9A1D-068F3644E4F6}"/>
    <cellStyle name="Normal 11 3 2 3 2 3" xfId="19691" xr:uid="{B3B7A24F-A00E-40F1-B376-EB4B5FD81D1D}"/>
    <cellStyle name="Normal 11 3 2 3 3" xfId="16113" xr:uid="{00000000-0005-0000-0000-000036180000}"/>
    <cellStyle name="Normal 11 3 2 3 3 2" xfId="20358" xr:uid="{6A77F473-E344-43D2-A5E7-86C02CE08C12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2 2" xfId="20700" xr:uid="{24FD10BF-9B6F-4233-B838-A45B5EC6B1DF}"/>
    <cellStyle name="Normal 11 3 2 4 3" xfId="17090" xr:uid="{00000000-0005-0000-0000-00003A180000}"/>
    <cellStyle name="Normal 11 3 2 5" xfId="16453" xr:uid="{00000000-0005-0000-0000-00003B180000}"/>
    <cellStyle name="Normal 11 3 2 5 2" xfId="20020" xr:uid="{3C150626-079F-4BF9-80B4-58ACC5F75433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2 2 2" xfId="21133" xr:uid="{4A4F5713-0425-452D-9D06-153E30DD2C1E}"/>
    <cellStyle name="Normal 11 3 3 2 2 3" xfId="19773" xr:uid="{B023C545-BF93-4EA3-90E5-E350CF18C812}"/>
    <cellStyle name="Normal 11 3 3 2 3" xfId="16025" xr:uid="{00000000-0005-0000-0000-000041180000}"/>
    <cellStyle name="Normal 11 3 3 2 3 2" xfId="20445" xr:uid="{B69BB7EC-8FA6-4630-A70F-F3B75F8ECEE3}"/>
    <cellStyle name="Normal 11 3 3 2 4" xfId="19134" xr:uid="{BB24EB15-638C-4F40-947A-7F158EDE0705}"/>
    <cellStyle name="Normal 11 3 3 3" xfId="17021" xr:uid="{00000000-0005-0000-0000-000042180000}"/>
    <cellStyle name="Normal 11 3 3 3 2" xfId="15676" xr:uid="{00000000-0005-0000-0000-000043180000}"/>
    <cellStyle name="Normal 11 3 3 3 2 2" xfId="20788" xr:uid="{F981DA0F-5E11-45FA-91D6-077CE2D1A0C4}"/>
    <cellStyle name="Normal 11 3 3 3 3" xfId="19444" xr:uid="{8184C39D-0EA8-4765-890A-81FD3DDE249B}"/>
    <cellStyle name="Normal 11 3 3 4" xfId="16369" xr:uid="{00000000-0005-0000-0000-000044180000}"/>
    <cellStyle name="Normal 11 3 3 4 2" xfId="20101" xr:uid="{0DD885D1-1F54-4FD1-B24B-09D3086DAC8E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2 2" xfId="20957" xr:uid="{E2C7783C-6F7C-426D-81FA-7DAD06254AE1}"/>
    <cellStyle name="Normal 11 3 4 2 3" xfId="16863" xr:uid="{00000000-0005-0000-0000-000049180000}"/>
    <cellStyle name="Normal 11 3 4 3" xfId="16200" xr:uid="{00000000-0005-0000-0000-00004A180000}"/>
    <cellStyle name="Normal 11 3 4 3 2" xfId="20270" xr:uid="{41EC1B71-E80C-4D4B-909C-EF8C132D38D3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2 2" xfId="19937" xr:uid="{1CD6CA26-0383-401E-8AF7-2D876AF71171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7 3" xfId="18782" xr:uid="{7D868045-6F3D-47AB-AA30-4C1DB749D3BF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2 2" xfId="21177" xr:uid="{39227696-4482-4539-91F9-BF00A3CB3BE6}"/>
    <cellStyle name="Normal 11 4 2 2 2 3" xfId="16657" xr:uid="{00000000-0005-0000-0000-000076180000}"/>
    <cellStyle name="Normal 11 4 2 2 3" xfId="15982" xr:uid="{00000000-0005-0000-0000-000077180000}"/>
    <cellStyle name="Normal 11 4 2 2 3 2" xfId="20489" xr:uid="{50054C32-B6FB-45D2-9948-A3703B1D2EA4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2 2" xfId="20143" xr:uid="{4C25CE3C-12D7-444A-A4EE-9EBBEF0D3DA2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5 3" xfId="18891" xr:uid="{04B32726-F006-4AA0-B739-6377E31B23D6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2 2" xfId="21001" xr:uid="{1FB853EB-DE68-4281-AB85-22D189DDFA80}"/>
    <cellStyle name="Normal 11 4 3 2 3" xfId="16820" xr:uid="{00000000-0005-0000-0000-00008D180000}"/>
    <cellStyle name="Normal 11 4 3 3" xfId="16156" xr:uid="{00000000-0005-0000-0000-00008E180000}"/>
    <cellStyle name="Normal 11 4 3 3 2" xfId="20314" xr:uid="{4AD13F19-4CFC-4802-A5F1-714DE6E8D758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2 2" xfId="19979" xr:uid="{65E7F3AD-55A5-4B4D-BEA5-BC92C20222DB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6 3" xfId="18794" xr:uid="{E8068822-5C1F-45AD-99F0-4E4249EBB2D4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2 2 2" xfId="21089" xr:uid="{E6E4DE59-3B83-4430-9A66-3D74E0FEEC13}"/>
    <cellStyle name="Normal 11 5 2 2 3" xfId="19733" xr:uid="{CAC5CEF6-83B1-46B3-AD82-A946208CE6FC}"/>
    <cellStyle name="Normal 11 5 2 3" xfId="16069" xr:uid="{00000000-0005-0000-0000-0000A3180000}"/>
    <cellStyle name="Normal 11 5 2 3 2" xfId="20401" xr:uid="{FA412F9A-EF0F-413F-9BBC-FFE29498439B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2 2" xfId="20744" xr:uid="{90CA513C-8908-4089-B5C4-9375AB0B12A3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5 2" xfId="18838" xr:uid="{19935693-FA6B-4DD0-AB80-C27C179357DF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2 2" xfId="20917" xr:uid="{3E3BC00E-95DE-4D1F-9EC3-D4F1D5DA6D8D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4 2" xfId="18962" xr:uid="{9450A7B8-7CA1-45DB-8A25-FBC1925A3D99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3 2" xfId="19257" xr:uid="{BEA18522-7004-4C50-9661-B2381A7842F8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2 2" xfId="19900" xr:uid="{AAA9767E-4AA5-4498-A072-CA2B6B72E929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2 2" xfId="18760" xr:uid="{F3D7379F-FACE-46EE-B8D1-EA4DFA693C1B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2 2 2" xfId="21239" xr:uid="{54F64081-84F3-49CB-906E-60302E1AAD0E}"/>
    <cellStyle name="Normal 12 2 2 2 2 2 2 3" xfId="19877" xr:uid="{8D0E132A-0592-4AE8-A434-9F93A787E371}"/>
    <cellStyle name="Normal 12 2 2 2 2 2 3" xfId="15920" xr:uid="{00000000-0005-0000-0000-0000E7180000}"/>
    <cellStyle name="Normal 12 2 2 2 2 2 3 2" xfId="20551" xr:uid="{75BC1E56-4910-4267-8D6A-5505E5C060CF}"/>
    <cellStyle name="Normal 12 2 2 2 2 2 4" xfId="19234" xr:uid="{868B65A8-98E1-435E-80E5-ABA9E045B8DF}"/>
    <cellStyle name="Normal 12 2 2 2 2 3" xfId="17872" xr:uid="{00000000-0005-0000-0000-0000E8180000}"/>
    <cellStyle name="Normal 12 2 2 2 2 3 2" xfId="15570" xr:uid="{00000000-0005-0000-0000-0000E9180000}"/>
    <cellStyle name="Normal 12 2 2 2 2 3 2 2" xfId="20893" xr:uid="{8EDD1106-9293-49B0-8F11-7E45A27AFEAD}"/>
    <cellStyle name="Normal 12 2 2 2 2 3 3" xfId="19547" xr:uid="{2C159625-50AF-40B4-ABE6-D8289E3331A6}"/>
    <cellStyle name="Normal 12 2 2 2 2 4" xfId="16268" xr:uid="{00000000-0005-0000-0000-0000EA180000}"/>
    <cellStyle name="Normal 12 2 2 2 2 4 2" xfId="20205" xr:uid="{9AA7F191-3397-4C7D-81AB-216D337CEDE9}"/>
    <cellStyle name="Normal 12 2 2 2 2 5" xfId="18939" xr:uid="{4734F3AB-51F8-4050-ABD7-42EC08F411EF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2 2 2" xfId="21063" xr:uid="{40CD6965-1DC8-4D23-8D70-03A7BC5A7878}"/>
    <cellStyle name="Normal 12 2 2 2 3 2 3" xfId="19709" xr:uid="{A0D38D93-8E3D-4472-9833-A3D9E61FC833}"/>
    <cellStyle name="Normal 12 2 2 2 3 3" xfId="16095" xr:uid="{00000000-0005-0000-0000-0000EE180000}"/>
    <cellStyle name="Normal 12 2 2 2 3 3 2" xfId="20376" xr:uid="{4613EF68-42F2-4409-865F-8CD28D19078C}"/>
    <cellStyle name="Normal 12 2 2 2 3 4" xfId="19075" xr:uid="{49C6A3E9-51CA-46A4-BFBB-E1F8DC711031}"/>
    <cellStyle name="Normal 12 2 2 2 4" xfId="17959" xr:uid="{00000000-0005-0000-0000-0000EF180000}"/>
    <cellStyle name="Normal 12 2 2 2 4 2" xfId="15745" xr:uid="{00000000-0005-0000-0000-0000F0180000}"/>
    <cellStyle name="Normal 12 2 2 2 4 2 2" xfId="20718" xr:uid="{B1316301-1660-4802-9E00-C90431051F39}"/>
    <cellStyle name="Normal 12 2 2 2 4 3" xfId="19381" xr:uid="{8698C3E3-6F10-443A-B0B6-DE7F83CCA9C2}"/>
    <cellStyle name="Normal 12 2 2 2 5" xfId="16436" xr:uid="{00000000-0005-0000-0000-0000F1180000}"/>
    <cellStyle name="Normal 12 2 2 2 5 2" xfId="20038" xr:uid="{7A818A02-23A1-4C60-A97C-CE5DC4AC8165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2 2 2" xfId="21151" xr:uid="{AEF422D9-DA9E-4D2B-8E61-D33998929CB7}"/>
    <cellStyle name="Normal 12 2 2 3 2 2 3" xfId="19791" xr:uid="{814D93C3-1EE1-41FA-AB42-EF5EFB8AE89C}"/>
    <cellStyle name="Normal 12 2 2 3 2 3" xfId="16007" xr:uid="{00000000-0005-0000-0000-0000F7180000}"/>
    <cellStyle name="Normal 12 2 2 3 2 3 2" xfId="20463" xr:uid="{35221343-2478-42AD-8C35-2AD29BCEAAF3}"/>
    <cellStyle name="Normal 12 2 2 3 2 4" xfId="19152" xr:uid="{405FFDC9-BA77-4C4E-9688-6FDEFF84830D}"/>
    <cellStyle name="Normal 12 2 2 3 3" xfId="17005" xr:uid="{00000000-0005-0000-0000-0000F8180000}"/>
    <cellStyle name="Normal 12 2 2 3 3 2" xfId="15658" xr:uid="{00000000-0005-0000-0000-0000F9180000}"/>
    <cellStyle name="Normal 12 2 2 3 3 2 2" xfId="20806" xr:uid="{8CFD8D7B-521E-4195-A616-E29A0551D593}"/>
    <cellStyle name="Normal 12 2 2 3 3 3" xfId="19462" xr:uid="{F19ACDDB-D754-446C-9832-6087DA9C9DD1}"/>
    <cellStyle name="Normal 12 2 2 3 4" xfId="16353" xr:uid="{00000000-0005-0000-0000-0000FA180000}"/>
    <cellStyle name="Normal 12 2 2 3 4 2" xfId="20119" xr:uid="{2092AF25-3579-4F42-A273-5D3D252CF5FB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2 2 2" xfId="20975" xr:uid="{68C8CEC9-8AD3-4A2D-8676-3B5B5FC55F52}"/>
    <cellStyle name="Normal 12 2 2 4 2 3" xfId="19622" xr:uid="{C8D5A3CD-AD85-49D7-AFC2-220D7EB1FD69}"/>
    <cellStyle name="Normal 12 2 2 4 3" xfId="16182" xr:uid="{00000000-0005-0000-0000-0000FF180000}"/>
    <cellStyle name="Normal 12 2 2 4 3 2" xfId="20288" xr:uid="{B2C6FFDD-2880-45E6-A790-6E3EF8CB2A3C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5 2 2" xfId="20631" xr:uid="{4E810DEF-A5E6-446B-98AE-F7E5A5D851DD}"/>
    <cellStyle name="Normal 12 2 2 5 3" xfId="19301" xr:uid="{EF447489-2AC5-4BCE-85D0-0E25CCDD2E35}"/>
    <cellStyle name="Normal 12 2 2 6" xfId="16510" xr:uid="{00000000-0005-0000-0000-000003190000}"/>
    <cellStyle name="Normal 12 2 2 6 2" xfId="19955" xr:uid="{E45D2308-8526-4E19-B6D8-C89952978AC7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2 2 2" xfId="21195" xr:uid="{D1691FBC-EE87-4F16-BC03-C20A4B18765E}"/>
    <cellStyle name="Normal 12 2 3 2 2 2 3" xfId="19833" xr:uid="{9BCABB3B-CF81-4F23-AA14-CEF7148DE13F}"/>
    <cellStyle name="Normal 12 2 3 2 2 3" xfId="15964" xr:uid="{00000000-0005-0000-0000-00000A190000}"/>
    <cellStyle name="Normal 12 2 3 2 2 3 2" xfId="20507" xr:uid="{A51BFCDA-A6E4-4189-8A66-218065C045AD}"/>
    <cellStyle name="Normal 12 2 3 2 2 4" xfId="19190" xr:uid="{972703CB-0010-417C-B957-180ACBA00755}"/>
    <cellStyle name="Normal 12 2 3 2 3" xfId="16963" xr:uid="{00000000-0005-0000-0000-00000B190000}"/>
    <cellStyle name="Normal 12 2 3 2 3 2" xfId="15614" xr:uid="{00000000-0005-0000-0000-00000C190000}"/>
    <cellStyle name="Normal 12 2 3 2 3 2 2" xfId="20849" xr:uid="{B3F272DB-9D1E-4162-AAF2-28635910BF78}"/>
    <cellStyle name="Normal 12 2 3 2 3 3" xfId="19503" xr:uid="{8334B032-1D81-48C1-BC45-4ACE47F610B7}"/>
    <cellStyle name="Normal 12 2 3 2 4" xfId="16311" xr:uid="{00000000-0005-0000-0000-00000D190000}"/>
    <cellStyle name="Normal 12 2 3 2 4 2" xfId="20161" xr:uid="{4036CFE8-2E21-4FEE-A30C-31054AD8E6AE}"/>
    <cellStyle name="Normal 12 2 3 2 5" xfId="18904" xr:uid="{A8AD9929-9266-4B25-AB65-6827346CBABC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2 2 2" xfId="21019" xr:uid="{E5987963-31B0-4310-8825-FE7B626DFC4F}"/>
    <cellStyle name="Normal 12 2 3 3 2 3" xfId="19665" xr:uid="{55AB7531-E561-46CD-8A15-CE4D78EFF444}"/>
    <cellStyle name="Normal 12 2 3 3 3" xfId="16139" xr:uid="{00000000-0005-0000-0000-000011190000}"/>
    <cellStyle name="Normal 12 2 3 3 3 2" xfId="20332" xr:uid="{F8F808A1-B2BC-4F9D-870E-4E2C880D8827}"/>
    <cellStyle name="Normal 12 2 3 3 4" xfId="19033" xr:uid="{0FEE61C3-6AEB-442B-90E9-75C2E9DB8303}"/>
    <cellStyle name="Normal 12 2 3 4" xfId="17114" xr:uid="{00000000-0005-0000-0000-000012190000}"/>
    <cellStyle name="Normal 12 2 3 4 2" xfId="15789" xr:uid="{00000000-0005-0000-0000-000013190000}"/>
    <cellStyle name="Normal 12 2 3 4 2 2" xfId="20674" xr:uid="{4AFD2C48-B8B9-44B7-90F3-D72E186F921F}"/>
    <cellStyle name="Normal 12 2 3 4 3" xfId="19339" xr:uid="{FD512422-6CBB-49E0-8711-2243E0B332A6}"/>
    <cellStyle name="Normal 12 2 3 5" xfId="16479" xr:uid="{00000000-0005-0000-0000-000014190000}"/>
    <cellStyle name="Normal 12 2 3 5 2" xfId="19994" xr:uid="{6C3E3F41-7B23-4825-BE26-44790A65BDDB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2 2 2" xfId="21107" xr:uid="{A0F0E3D4-0AB2-46B9-8F87-779BB3E08DF8}"/>
    <cellStyle name="Normal 12 2 4 2 2 3" xfId="19748" xr:uid="{746B5E79-E5EE-4404-BF78-6CCD2AC82A65}"/>
    <cellStyle name="Normal 12 2 4 2 3" xfId="16051" xr:uid="{00000000-0005-0000-0000-00001A190000}"/>
    <cellStyle name="Normal 12 2 4 2 3 2" xfId="20419" xr:uid="{9A1E115B-539F-4252-8DAB-6C9AE44A5086}"/>
    <cellStyle name="Normal 12 2 4 2 4" xfId="19112" xr:uid="{2C4EF58F-A6B2-4E09-90EF-A2446E2ABCC0}"/>
    <cellStyle name="Normal 12 2 4 3" xfId="17044" xr:uid="{00000000-0005-0000-0000-00001B190000}"/>
    <cellStyle name="Normal 12 2 4 3 2" xfId="15702" xr:uid="{00000000-0005-0000-0000-00001C190000}"/>
    <cellStyle name="Normal 12 2 4 3 2 2" xfId="20762" xr:uid="{FA1BDE17-FA2B-4A71-B2A8-009C0E3CD3B5}"/>
    <cellStyle name="Normal 12 2 4 3 3" xfId="19420" xr:uid="{AA01FEE5-89BD-4F8A-8849-E2B10D227E65}"/>
    <cellStyle name="Normal 12 2 4 4" xfId="16394" xr:uid="{00000000-0005-0000-0000-00001D190000}"/>
    <cellStyle name="Normal 12 2 4 4 2" xfId="20077" xr:uid="{0E10555A-8FC6-4845-AA51-205985F0FAEF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2 2 2" xfId="20932" xr:uid="{B8579238-A67F-4C58-961D-969DE91F62B3}"/>
    <cellStyle name="Normal 12 2 5 2 3" xfId="19584" xr:uid="{2B983FB8-315E-4A7F-B664-38E5A8399FD8}"/>
    <cellStyle name="Normal 12 2 5 3" xfId="16226" xr:uid="{00000000-0005-0000-0000-000022190000}"/>
    <cellStyle name="Normal 12 2 5 3 2" xfId="20244" xr:uid="{C09C457C-FEF6-419C-9D55-91CEC7161716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6 2 2" xfId="20592" xr:uid="{D392DEEF-2740-44D0-AE08-C130EBD16E71}"/>
    <cellStyle name="Normal 12 2 6 3" xfId="19267" xr:uid="{9A4AF7B9-FBA3-4053-94F9-1FCB0DE7EB13}"/>
    <cellStyle name="Normal 12 2 7" xfId="16554" xr:uid="{00000000-0005-0000-0000-000026190000}"/>
    <cellStyle name="Normal 12 2 7 2" xfId="19914" xr:uid="{71E5F8A3-FFD8-4EF2-8F43-7C05C454BA55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2 2 2" xfId="21222" xr:uid="{5AC1C1D5-69AA-4927-8FC5-3D7486848365}"/>
    <cellStyle name="Normal 12 3 2 2 2 2 3" xfId="19860" xr:uid="{F7804874-58D2-4956-87B2-41EBC03C3A05}"/>
    <cellStyle name="Normal 12 3 2 2 2 3" xfId="15937" xr:uid="{00000000-0005-0000-0000-00002E190000}"/>
    <cellStyle name="Normal 12 3 2 2 2 3 2" xfId="20534" xr:uid="{443B3988-F0FE-4060-B020-30204515EF16}"/>
    <cellStyle name="Normal 12 3 2 2 2 4" xfId="19217" xr:uid="{92585E1E-9D31-42A2-9418-AD89C559BFDF}"/>
    <cellStyle name="Normal 12 3 2 2 3" xfId="16936" xr:uid="{00000000-0005-0000-0000-00002F190000}"/>
    <cellStyle name="Normal 12 3 2 2 3 2" xfId="15587" xr:uid="{00000000-0005-0000-0000-000030190000}"/>
    <cellStyle name="Normal 12 3 2 2 3 2 2" xfId="20876" xr:uid="{039C2031-9B89-4E9E-9598-293CD3462F08}"/>
    <cellStyle name="Normal 12 3 2 2 3 3" xfId="19530" xr:uid="{29FE2FEE-CFBF-4D70-9E9D-54B21428C6EE}"/>
    <cellStyle name="Normal 12 3 2 2 4" xfId="16284" xr:uid="{00000000-0005-0000-0000-000031190000}"/>
    <cellStyle name="Normal 12 3 2 2 4 2" xfId="20188" xr:uid="{DEC7C4CA-7960-4EF9-9B25-F2D74D33984D}"/>
    <cellStyle name="Normal 12 3 2 2 5" xfId="18923" xr:uid="{36E448CC-00BE-4700-80DC-0489375D655B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2 2 2" xfId="21046" xr:uid="{C9D54D68-33F6-4B34-9A97-D334D52EB2A1}"/>
    <cellStyle name="Normal 12 3 2 3 2 3" xfId="19692" xr:uid="{D7C06026-F728-43D2-A1AF-41F02714B5C1}"/>
    <cellStyle name="Normal 12 3 2 3 3" xfId="16112" xr:uid="{00000000-0005-0000-0000-000035190000}"/>
    <cellStyle name="Normal 12 3 2 3 3 2" xfId="20359" xr:uid="{7903A8CC-7A01-408A-BC08-213F6D917A9C}"/>
    <cellStyle name="Normal 12 3 2 3 4" xfId="19058" xr:uid="{C997173B-7ADB-4F61-9D68-83C5629B1F49}"/>
    <cellStyle name="Normal 12 3 2 4" xfId="17089" xr:uid="{00000000-0005-0000-0000-000036190000}"/>
    <cellStyle name="Normal 12 3 2 4 2" xfId="15762" xr:uid="{00000000-0005-0000-0000-000037190000}"/>
    <cellStyle name="Normal 12 3 2 4 2 2" xfId="20701" xr:uid="{A45C1198-DE79-488D-81A7-CF5CA1273ED0}"/>
    <cellStyle name="Normal 12 3 2 4 3" xfId="19364" xr:uid="{8E08739B-8CC6-4506-805E-2F00FC4774D9}"/>
    <cellStyle name="Normal 12 3 2 5" xfId="16452" xr:uid="{00000000-0005-0000-0000-000038190000}"/>
    <cellStyle name="Normal 12 3 2 5 2" xfId="20021" xr:uid="{6A4A2041-03DB-40D2-9AC4-6B003FF77C43}"/>
    <cellStyle name="Normal 12 3 2 6" xfId="18813" xr:uid="{7695A943-0D58-4B11-B8DA-E3712CD45178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2 2 2" xfId="21134" xr:uid="{D9DD257C-ACEE-411A-92B4-159CC54FA1F9}"/>
    <cellStyle name="Normal 12 3 3 2 2 3" xfId="19774" xr:uid="{37616E37-B8D7-4CE2-93D9-09BA3CC7DFBB}"/>
    <cellStyle name="Normal 12 3 3 2 3" xfId="16024" xr:uid="{00000000-0005-0000-0000-00003D190000}"/>
    <cellStyle name="Normal 12 3 3 2 3 2" xfId="20446" xr:uid="{43446A33-E711-4846-8FC5-6C41CCD810CA}"/>
    <cellStyle name="Normal 12 3 3 2 4" xfId="19135" xr:uid="{6905A2AF-737F-4D71-9F28-14536A0D8E76}"/>
    <cellStyle name="Normal 12 3 3 3" xfId="17020" xr:uid="{00000000-0005-0000-0000-00003E190000}"/>
    <cellStyle name="Normal 12 3 3 3 2" xfId="15675" xr:uid="{00000000-0005-0000-0000-00003F190000}"/>
    <cellStyle name="Normal 12 3 3 3 2 2" xfId="20789" xr:uid="{643223C3-E8B5-4528-8EEE-73D4CC2A9907}"/>
    <cellStyle name="Normal 12 3 3 3 3" xfId="19445" xr:uid="{B15D491C-A159-457F-AFE4-0A12E655114D}"/>
    <cellStyle name="Normal 12 3 3 4" xfId="16368" xr:uid="{00000000-0005-0000-0000-000040190000}"/>
    <cellStyle name="Normal 12 3 3 4 2" xfId="20102" xr:uid="{40272195-CA1B-45DE-AEA5-54F0DE369BB2}"/>
    <cellStyle name="Normal 12 3 3 5" xfId="18859" xr:uid="{D1E01078-18A2-4C64-A6E7-A1D86F1D1A66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2 2 2" xfId="20958" xr:uid="{D6F32E3C-4D4A-48BB-B16D-EC3F17AD49FD}"/>
    <cellStyle name="Normal 12 3 4 2 3" xfId="19606" xr:uid="{2FE3FC80-4861-4BAB-86AF-A8EEADA76108}"/>
    <cellStyle name="Normal 12 3 4 3" xfId="16199" xr:uid="{00000000-0005-0000-0000-000044190000}"/>
    <cellStyle name="Normal 12 3 4 3 2" xfId="20271" xr:uid="{5C2F3893-5FEB-4F98-B4BE-C53BEB76DEF2}"/>
    <cellStyle name="Normal 12 3 4 4" xfId="18987" xr:uid="{8B07F175-780B-40A1-A581-5F8452EC2A20}"/>
    <cellStyle name="Normal 12 3 5" xfId="17169" xr:uid="{00000000-0005-0000-0000-000045190000}"/>
    <cellStyle name="Normal 12 3 5 2" xfId="15849" xr:uid="{00000000-0005-0000-0000-000046190000}"/>
    <cellStyle name="Normal 12 3 5 2 2" xfId="20615" xr:uid="{794495B5-672A-4265-ADD9-BBF42C5052BC}"/>
    <cellStyle name="Normal 12 3 5 3" xfId="19286" xr:uid="{7D135C14-7340-476D-80A4-41695B97583E}"/>
    <cellStyle name="Normal 12 3 6" xfId="16527" xr:uid="{00000000-0005-0000-0000-000047190000}"/>
    <cellStyle name="Normal 12 3 6 2" xfId="19938" xr:uid="{6AA5A94C-ED94-48C3-A5FD-E2406BFB4556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2 2 2" xfId="21178" xr:uid="{54F18111-3602-44D1-9E32-0CE6ADAB5C7D}"/>
    <cellStyle name="Normal 12 4 2 2 2 3" xfId="19816" xr:uid="{FA173EEC-6F78-4746-9B22-23948480ADD7}"/>
    <cellStyle name="Normal 12 4 2 2 3" xfId="15981" xr:uid="{00000000-0005-0000-0000-00004E190000}"/>
    <cellStyle name="Normal 12 4 2 2 3 2" xfId="20490" xr:uid="{9E9E4571-ECAD-4575-B946-CDDAA7C79E90}"/>
    <cellStyle name="Normal 12 4 2 2 4" xfId="19176" xr:uid="{C5BE64F9-D6E3-4BFB-8BCD-056F77642A0B}"/>
    <cellStyle name="Normal 12 4 2 3" xfId="16979" xr:uid="{00000000-0005-0000-0000-00004F190000}"/>
    <cellStyle name="Normal 12 4 2 3 2" xfId="15631" xr:uid="{00000000-0005-0000-0000-000050190000}"/>
    <cellStyle name="Normal 12 4 2 3 2 2" xfId="20832" xr:uid="{00E1E56D-F007-41E8-B263-AF0315BE2D98}"/>
    <cellStyle name="Normal 12 4 2 3 3" xfId="19486" xr:uid="{C9A7C35D-6C34-419B-A6A4-44057B7D7209}"/>
    <cellStyle name="Normal 12 4 2 4" xfId="16326" xr:uid="{00000000-0005-0000-0000-000051190000}"/>
    <cellStyle name="Normal 12 4 2 4 2" xfId="20144" xr:uid="{F0F9A3AC-CA8D-4223-AE9D-0805A0046FF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2 2 2" xfId="21002" xr:uid="{CEC4F7EE-104A-484B-8983-ED342AF6DB26}"/>
    <cellStyle name="Normal 12 4 3 2 3" xfId="19648" xr:uid="{994415CD-8970-4611-B883-FF6250C04291}"/>
    <cellStyle name="Normal 12 4 3 3" xfId="16155" xr:uid="{00000000-0005-0000-0000-000056190000}"/>
    <cellStyle name="Normal 12 4 3 3 2" xfId="20315" xr:uid="{AFD86D87-43DE-4C40-BB2A-3E0EB134828A}"/>
    <cellStyle name="Normal 12 4 3 4" xfId="19019" xr:uid="{2197CD7C-A3BC-4B5C-8BAC-852D7DCC4CA6}"/>
    <cellStyle name="Normal 12 4 4" xfId="17130" xr:uid="{00000000-0005-0000-0000-000057190000}"/>
    <cellStyle name="Normal 12 4 4 2" xfId="15806" xr:uid="{00000000-0005-0000-0000-000058190000}"/>
    <cellStyle name="Normal 12 4 4 2 2" xfId="20657" xr:uid="{B7E32741-204A-4374-932E-B8CB3B2B3159}"/>
    <cellStyle name="Normal 12 4 4 3" xfId="19325" xr:uid="{5AE1E804-0C2F-49B1-9FC8-94C6807598A8}"/>
    <cellStyle name="Normal 12 4 5" xfId="16491" xr:uid="{00000000-0005-0000-0000-000059190000}"/>
    <cellStyle name="Normal 12 4 5 2" xfId="19980" xr:uid="{983D3D90-A67D-4F0F-8F56-99B8279C46DE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2 2 2" xfId="21090" xr:uid="{ED07C265-6DF5-4450-9B14-81C5C265DDCC}"/>
    <cellStyle name="Normal 12 5 2 2 3" xfId="19734" xr:uid="{F61927E1-C577-4054-8442-32EFA8A8CFF0}"/>
    <cellStyle name="Normal 12 5 2 3" xfId="16068" xr:uid="{00000000-0005-0000-0000-00005F190000}"/>
    <cellStyle name="Normal 12 5 2 3 2" xfId="20402" xr:uid="{42F69C25-3A17-447C-A3A7-B8DA2DCA0FDD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3 2 2" xfId="20745" xr:uid="{DFE89BF7-8356-48E5-A864-1212525E0CAD}"/>
    <cellStyle name="Normal 12 5 3 3" xfId="19405" xr:uid="{D43CDAE1-B9B6-4075-91E1-88ADA8798E17}"/>
    <cellStyle name="Normal 12 5 4" xfId="16411" xr:uid="{00000000-0005-0000-0000-000063190000}"/>
    <cellStyle name="Normal 12 5 4 2" xfId="20062" xr:uid="{8D6E08F3-4471-4136-B041-F870526DC306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2 2" xfId="20918" xr:uid="{BE8C5F5C-A477-4D80-B442-6438EAA6A50D}"/>
    <cellStyle name="Normal 12 6 2 3" xfId="16905" xr:uid="{00000000-0005-0000-0000-000068190000}"/>
    <cellStyle name="Normal 12 6 3" xfId="16243" xr:uid="{00000000-0005-0000-0000-000069190000}"/>
    <cellStyle name="Normal 12 6 3 2" xfId="20229" xr:uid="{67F81574-DC24-4E68-B64D-C2BE4EF9164A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2 2" xfId="19901" xr:uid="{2C110CB3-84B1-45A9-AF07-81964B790A71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 9 2 2" xfId="18761" xr:uid="{0A6AB682-BA3A-4E53-A5CA-9B18DDA02E45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2 2 2" xfId="21240" xr:uid="{69E2F662-B4EE-4749-8C0C-698611EF45B4}"/>
    <cellStyle name="Normal 13 2 2 2 2 2 2 3" xfId="19878" xr:uid="{BCC272FE-8295-40E7-B016-52ED5BEEF2A0}"/>
    <cellStyle name="Normal 13 2 2 2 2 2 3" xfId="15919" xr:uid="{00000000-0005-0000-0000-0000B5190000}"/>
    <cellStyle name="Normal 13 2 2 2 2 2 3 2" xfId="20552" xr:uid="{8D1F3220-640E-44EB-B2D2-EA6B721CBC21}"/>
    <cellStyle name="Normal 13 2 2 2 2 2 4" xfId="19235" xr:uid="{CE2BAA7F-8682-4199-8657-F91B69D63E8D}"/>
    <cellStyle name="Normal 13 2 2 2 2 3" xfId="17868" xr:uid="{00000000-0005-0000-0000-0000B6190000}"/>
    <cellStyle name="Normal 13 2 2 2 2 3 2" xfId="15569" xr:uid="{00000000-0005-0000-0000-0000B7190000}"/>
    <cellStyle name="Normal 13 2 2 2 2 3 2 2" xfId="20894" xr:uid="{B85454DB-18D7-4170-97BB-6631B59DE4BE}"/>
    <cellStyle name="Normal 13 2 2 2 2 3 3" xfId="19548" xr:uid="{4D074D21-D2A0-4300-8D98-22B7AEF2DFDD}"/>
    <cellStyle name="Normal 13 2 2 2 2 4" xfId="16267" xr:uid="{00000000-0005-0000-0000-0000B8190000}"/>
    <cellStyle name="Normal 13 2 2 2 2 4 2" xfId="20206" xr:uid="{4E115EDE-F0C1-4DAD-8AC8-504A0B14ED00}"/>
    <cellStyle name="Normal 13 2 2 2 2 5" xfId="18940" xr:uid="{85EB5B6A-54A4-4036-94A6-5CF101238885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2 2 2" xfId="21064" xr:uid="{52B83D05-A13C-40F7-8411-36F473DDB97B}"/>
    <cellStyle name="Normal 13 2 2 2 3 2 3" xfId="19710" xr:uid="{CD951EF9-C93E-4707-80F1-884612D016CE}"/>
    <cellStyle name="Normal 13 2 2 2 3 3" xfId="16094" xr:uid="{00000000-0005-0000-0000-0000BC190000}"/>
    <cellStyle name="Normal 13 2 2 2 3 3 2" xfId="20377" xr:uid="{89BF6F55-D26E-4B5E-AA37-FA0A14804FA5}"/>
    <cellStyle name="Normal 13 2 2 2 3 4" xfId="19076" xr:uid="{C2B9EDC8-EFB6-41EF-B18C-288F84A7C89D}"/>
    <cellStyle name="Normal 13 2 2 2 4" xfId="17961" xr:uid="{00000000-0005-0000-0000-0000BD190000}"/>
    <cellStyle name="Normal 13 2 2 2 4 2" xfId="15744" xr:uid="{00000000-0005-0000-0000-0000BE190000}"/>
    <cellStyle name="Normal 13 2 2 2 4 2 2" xfId="20719" xr:uid="{E101346A-6ED9-40E6-84BC-4C4ABBF0F636}"/>
    <cellStyle name="Normal 13 2 2 2 4 3" xfId="19382" xr:uid="{B9692121-BA97-4CF0-8983-513BD469E4A0}"/>
    <cellStyle name="Normal 13 2 2 2 5" xfId="16435" xr:uid="{00000000-0005-0000-0000-0000BF190000}"/>
    <cellStyle name="Normal 13 2 2 2 5 2" xfId="20039" xr:uid="{DF4D5B26-B63F-44CC-B0A8-AC05CA446E8F}"/>
    <cellStyle name="Normal 13 2 2 2 6" xfId="18823" xr:uid="{0333FD4F-E445-4199-A1C2-FA86CF94A195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2 2 2" xfId="21152" xr:uid="{575A9EA8-383D-478E-88F5-D05A16112E7A}"/>
    <cellStyle name="Normal 13 2 2 3 2 2 3" xfId="19792" xr:uid="{0042CE07-4B3E-4E7A-A3D7-F9CD7A688B37}"/>
    <cellStyle name="Normal 13 2 2 3 2 3" xfId="16006" xr:uid="{00000000-0005-0000-0000-0000C4190000}"/>
    <cellStyle name="Normal 13 2 2 3 2 3 2" xfId="20464" xr:uid="{ABAFBBE2-680B-4D16-8D1C-02E294012FEA}"/>
    <cellStyle name="Normal 13 2 2 3 2 4" xfId="19153" xr:uid="{896F6133-FC19-4E3B-AE7D-3A07DB903BD5}"/>
    <cellStyle name="Normal 13 2 2 3 3" xfId="17004" xr:uid="{00000000-0005-0000-0000-0000C5190000}"/>
    <cellStyle name="Normal 13 2 2 3 3 2" xfId="15657" xr:uid="{00000000-0005-0000-0000-0000C6190000}"/>
    <cellStyle name="Normal 13 2 2 3 3 2 2" xfId="20807" xr:uid="{84AA83FF-EE55-4C26-98E2-3C9BBE36F215}"/>
    <cellStyle name="Normal 13 2 2 3 3 3" xfId="19463" xr:uid="{5F64C321-1C20-4304-8CD6-E09C9C297227}"/>
    <cellStyle name="Normal 13 2 2 3 4" xfId="16352" xr:uid="{00000000-0005-0000-0000-0000C7190000}"/>
    <cellStyle name="Normal 13 2 2 3 4 2" xfId="20120" xr:uid="{76AF28FC-0F05-4F90-9738-00F30FDA6C2D}"/>
    <cellStyle name="Normal 13 2 2 3 5" xfId="18872" xr:uid="{150DEF15-9481-4AE1-A702-EC9E289E725E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2 2 2" xfId="20976" xr:uid="{AE56E907-CF0F-4094-BDEC-CAD3BA177347}"/>
    <cellStyle name="Normal 13 2 2 4 2 3" xfId="19623" xr:uid="{9495EC22-5C44-47D2-918B-3EA0CF4D47FF}"/>
    <cellStyle name="Normal 13 2 2 4 3" xfId="16181" xr:uid="{00000000-0005-0000-0000-0000CB190000}"/>
    <cellStyle name="Normal 13 2 2 4 3 2" xfId="20289" xr:uid="{52C86D7D-3FC5-4AD4-BC9A-B04781190DBF}"/>
    <cellStyle name="Normal 13 2 2 4 4" xfId="19000" xr:uid="{4B300EA0-00CB-4E4D-A7DA-A7720CC10F13}"/>
    <cellStyle name="Normal 13 2 2 5" xfId="17153" xr:uid="{00000000-0005-0000-0000-0000CC190000}"/>
    <cellStyle name="Normal 13 2 2 5 2" xfId="15831" xr:uid="{00000000-0005-0000-0000-0000CD190000}"/>
    <cellStyle name="Normal 13 2 2 5 2 2" xfId="20632" xr:uid="{19E0C2C3-0F04-4DE2-B37E-28CF2E731969}"/>
    <cellStyle name="Normal 13 2 2 5 3" xfId="19302" xr:uid="{5A1EABE1-F68A-4DB1-BFDD-41866AA344E7}"/>
    <cellStyle name="Normal 13 2 2 6" xfId="16509" xr:uid="{00000000-0005-0000-0000-0000CE190000}"/>
    <cellStyle name="Normal 13 2 2 6 2" xfId="19956" xr:uid="{3C729DBF-F4AA-42B7-AD79-9057BEF40A2A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2 2 2" xfId="21196" xr:uid="{B5696EC9-D7EA-41F5-AB23-26B38C2B662E}"/>
    <cellStyle name="Normal 13 2 3 2 2 2 3" xfId="19834" xr:uid="{7E12578C-1BB2-465D-ACB3-CF69B46BC224}"/>
    <cellStyle name="Normal 13 2 3 2 2 3" xfId="15963" xr:uid="{00000000-0005-0000-0000-0000D5190000}"/>
    <cellStyle name="Normal 13 2 3 2 2 3 2" xfId="20508" xr:uid="{72402BA0-2D8A-404D-A55E-55E5A19CC8CB}"/>
    <cellStyle name="Normal 13 2 3 2 2 4" xfId="19191" xr:uid="{4C838837-490D-42F4-BF8C-D22B1E61ABF1}"/>
    <cellStyle name="Normal 13 2 3 2 3" xfId="16962" xr:uid="{00000000-0005-0000-0000-0000D6190000}"/>
    <cellStyle name="Normal 13 2 3 2 3 2" xfId="15613" xr:uid="{00000000-0005-0000-0000-0000D7190000}"/>
    <cellStyle name="Normal 13 2 3 2 3 2 2" xfId="20850" xr:uid="{10A2C41F-1910-44F0-973D-DA82FCF12D06}"/>
    <cellStyle name="Normal 13 2 3 2 3 3" xfId="19504" xr:uid="{6E14ACDE-B2A7-46E6-9825-BFCFBFFC6C87}"/>
    <cellStyle name="Normal 13 2 3 2 4" xfId="16310" xr:uid="{00000000-0005-0000-0000-0000D8190000}"/>
    <cellStyle name="Normal 13 2 3 2 4 2" xfId="20162" xr:uid="{C9CDB2E6-3D98-447E-842E-4AD997281FFD}"/>
    <cellStyle name="Normal 13 2 3 2 5" xfId="18905" xr:uid="{BA325E5E-0CAA-477A-A04E-EF2FF23B640D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2 2 2" xfId="21020" xr:uid="{FA0AE8E1-9A09-4F9B-A4C5-BF1BAB8B286B}"/>
    <cellStyle name="Normal 13 2 3 3 2 3" xfId="19666" xr:uid="{70112B0F-333A-4A94-882A-2BE7FE552158}"/>
    <cellStyle name="Normal 13 2 3 3 3" xfId="16138" xr:uid="{00000000-0005-0000-0000-0000DC190000}"/>
    <cellStyle name="Normal 13 2 3 3 3 2" xfId="20333" xr:uid="{036D523E-5943-40D3-B75E-59909F792F63}"/>
    <cellStyle name="Normal 13 2 3 3 4" xfId="19034" xr:uid="{EE384189-3870-4511-9C80-591FAB810FFB}"/>
    <cellStyle name="Normal 13 2 3 4" xfId="17113" xr:uid="{00000000-0005-0000-0000-0000DD190000}"/>
    <cellStyle name="Normal 13 2 3 4 2" xfId="15788" xr:uid="{00000000-0005-0000-0000-0000DE190000}"/>
    <cellStyle name="Normal 13 2 3 4 2 2" xfId="20675" xr:uid="{7C5F666D-117D-4C38-8018-5680C57A3031}"/>
    <cellStyle name="Normal 13 2 3 4 3" xfId="19340" xr:uid="{4831AEDB-139B-4551-BF3F-7F828AFCD98C}"/>
    <cellStyle name="Normal 13 2 3 5" xfId="16478" xr:uid="{00000000-0005-0000-0000-0000DF190000}"/>
    <cellStyle name="Normal 13 2 3 5 2" xfId="19995" xr:uid="{AEE60ABD-2BF7-4DD3-A0EF-C3928E864490}"/>
    <cellStyle name="Normal 13 2 3 6" xfId="18801" xr:uid="{1C540FC0-4390-4213-85AF-5AFC9ABF825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2 2 2" xfId="21108" xr:uid="{E5990F24-AFB0-4973-A24A-B14BB95778D8}"/>
    <cellStyle name="Normal 13 2 4 2 2 3" xfId="19749" xr:uid="{E6789CEA-24FD-4901-AF70-51E037EFB968}"/>
    <cellStyle name="Normal 13 2 4 2 3" xfId="16050" xr:uid="{00000000-0005-0000-0000-0000E4190000}"/>
    <cellStyle name="Normal 13 2 4 2 3 2" xfId="20420" xr:uid="{98F07522-900F-4F7E-8BA5-A0B4150EDF5D}"/>
    <cellStyle name="Normal 13 2 4 2 4" xfId="19113" xr:uid="{93691E4D-D250-467C-BC8A-367F3ED686AF}"/>
    <cellStyle name="Normal 13 2 4 3" xfId="17043" xr:uid="{00000000-0005-0000-0000-0000E5190000}"/>
    <cellStyle name="Normal 13 2 4 3 2" xfId="15701" xr:uid="{00000000-0005-0000-0000-0000E6190000}"/>
    <cellStyle name="Normal 13 2 4 3 2 2" xfId="20763" xr:uid="{6E7C905D-7C3D-4AFF-8CB1-FA6F2F507309}"/>
    <cellStyle name="Normal 13 2 4 3 3" xfId="19421" xr:uid="{FF21ECB8-4662-4BD8-B1C6-92AEBBEF8209}"/>
    <cellStyle name="Normal 13 2 4 4" xfId="16393" xr:uid="{00000000-0005-0000-0000-0000E7190000}"/>
    <cellStyle name="Normal 13 2 4 4 2" xfId="20078" xr:uid="{303D4B10-8489-4DC0-8C9E-F3B1236A98FD}"/>
    <cellStyle name="Normal 13 2 4 5" xfId="18846" xr:uid="{B789DF90-991C-4019-97A6-D7FBEBD8C7A6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2 2 2" xfId="20933" xr:uid="{9DDBFA98-CFEA-4800-A644-A0B5A5131284}"/>
    <cellStyle name="Normal 13 2 5 2 3" xfId="19585" xr:uid="{2752321E-FEFB-4F37-8110-F929E618E339}"/>
    <cellStyle name="Normal 13 2 5 3" xfId="16225" xr:uid="{00000000-0005-0000-0000-0000EB190000}"/>
    <cellStyle name="Normal 13 2 5 3 2" xfId="20245" xr:uid="{DF82B75F-DAF9-4208-8DE7-49B14B9125C4}"/>
    <cellStyle name="Normal 13 2 5 4" xfId="18971" xr:uid="{6A58A353-F145-4E50-B3AA-74F16C25A43C}"/>
    <cellStyle name="Normal 13 2 6" xfId="17191" xr:uid="{00000000-0005-0000-0000-0000EC190000}"/>
    <cellStyle name="Normal 13 2 6 2" xfId="15875" xr:uid="{00000000-0005-0000-0000-0000ED190000}"/>
    <cellStyle name="Normal 13 2 6 2 2" xfId="20593" xr:uid="{ECF546F3-2EE1-4549-B535-19BADCC61916}"/>
    <cellStyle name="Normal 13 2 6 3" xfId="19268" xr:uid="{64CC2712-3B4E-4D02-8E5C-4FA9194E59E0}"/>
    <cellStyle name="Normal 13 2 7" xfId="16553" xr:uid="{00000000-0005-0000-0000-0000EE190000}"/>
    <cellStyle name="Normal 13 2 7 2" xfId="19915" xr:uid="{756ECA33-07E1-4F62-B9C7-65998AE74368}"/>
    <cellStyle name="Normal 13 2 8" xfId="5743" xr:uid="{00000000-0005-0000-0000-0000EF190000}"/>
    <cellStyle name="Normal 13 2 8 2" xfId="18771" xr:uid="{933B7262-90EB-4ACD-B911-2C3458750C29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2 2 2" xfId="21223" xr:uid="{8AF2BDFD-287B-49EF-9665-3CD77AD451A0}"/>
    <cellStyle name="Normal 13 3 2 2 2 2 3" xfId="19861" xr:uid="{5D2DE4DD-996A-4237-9173-8F91F6966B74}"/>
    <cellStyle name="Normal 13 3 2 2 2 3" xfId="15936" xr:uid="{00000000-0005-0000-0000-0000F6190000}"/>
    <cellStyle name="Normal 13 3 2 2 2 3 2" xfId="20535" xr:uid="{AC945F5D-3F81-475D-B0F5-886D2915DA1F}"/>
    <cellStyle name="Normal 13 3 2 2 2 4" xfId="19218" xr:uid="{B05110A5-1944-4148-9385-1A4BABBC7E0F}"/>
    <cellStyle name="Normal 13 3 2 2 3" xfId="16935" xr:uid="{00000000-0005-0000-0000-0000F7190000}"/>
    <cellStyle name="Normal 13 3 2 2 3 2" xfId="15586" xr:uid="{00000000-0005-0000-0000-0000F8190000}"/>
    <cellStyle name="Normal 13 3 2 2 3 2 2" xfId="20877" xr:uid="{637958C5-CB5F-47E7-8ABB-0CD60913D368}"/>
    <cellStyle name="Normal 13 3 2 2 3 3" xfId="19531" xr:uid="{6D01D7CF-23ED-427B-AFCA-51AE1FBCD6E4}"/>
    <cellStyle name="Normal 13 3 2 2 4" xfId="16283" xr:uid="{00000000-0005-0000-0000-0000F9190000}"/>
    <cellStyle name="Normal 13 3 2 2 4 2" xfId="20189" xr:uid="{6CA5CEDA-E1BC-4CE2-8618-02D27F6FABC0}"/>
    <cellStyle name="Normal 13 3 2 2 5" xfId="18924" xr:uid="{E6F5FB59-0D19-47C6-9597-9FCCF8B6A655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2 2 2" xfId="21047" xr:uid="{2B263109-E7FF-41AA-8FD0-9206DBB96B31}"/>
    <cellStyle name="Normal 13 3 2 3 2 3" xfId="19693" xr:uid="{6FDE805C-62EB-4C53-8F18-E49018FBC967}"/>
    <cellStyle name="Normal 13 3 2 3 3" xfId="16111" xr:uid="{00000000-0005-0000-0000-0000FD190000}"/>
    <cellStyle name="Normal 13 3 2 3 3 2" xfId="20360" xr:uid="{54D9F9CF-ACC2-4974-9487-B6B1FEB8D7C3}"/>
    <cellStyle name="Normal 13 3 2 3 4" xfId="19059" xr:uid="{36215BA3-8901-4E2C-B2F6-B34E0981ACF7}"/>
    <cellStyle name="Normal 13 3 2 4" xfId="17088" xr:uid="{00000000-0005-0000-0000-0000FE190000}"/>
    <cellStyle name="Normal 13 3 2 4 2" xfId="15761" xr:uid="{00000000-0005-0000-0000-0000FF190000}"/>
    <cellStyle name="Normal 13 3 2 4 2 2" xfId="20702" xr:uid="{6B185F96-C92A-4ADE-9E9A-51EA6C606925}"/>
    <cellStyle name="Normal 13 3 2 4 3" xfId="19365" xr:uid="{6C5BA57A-464B-41BC-ADE9-C9FF37CE508C}"/>
    <cellStyle name="Normal 13 3 2 5" xfId="16451" xr:uid="{00000000-0005-0000-0000-0000001A0000}"/>
    <cellStyle name="Normal 13 3 2 5 2" xfId="20022" xr:uid="{510F650A-80B2-4FAF-8D9E-528AC7BE1242}"/>
    <cellStyle name="Normal 13 3 2 6" xfId="18814" xr:uid="{4A572A1A-E728-4BE8-84F3-DAAC25DF3D26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2 2 2" xfId="21135" xr:uid="{929B9AD6-9331-49D4-A828-DF2997EC8B91}"/>
    <cellStyle name="Normal 13 3 3 2 2 3" xfId="19775" xr:uid="{6E27A9D0-F76F-40DA-8726-92A62D1520AE}"/>
    <cellStyle name="Normal 13 3 3 2 3" xfId="16023" xr:uid="{00000000-0005-0000-0000-0000051A0000}"/>
    <cellStyle name="Normal 13 3 3 2 3 2" xfId="20447" xr:uid="{A12BE462-5D2A-4D21-9877-2B9B926DBFA0}"/>
    <cellStyle name="Normal 13 3 3 2 4" xfId="19136" xr:uid="{7C62BD5D-68F6-4DB3-82D8-0EE8145E08AD}"/>
    <cellStyle name="Normal 13 3 3 3" xfId="17019" xr:uid="{00000000-0005-0000-0000-0000061A0000}"/>
    <cellStyle name="Normal 13 3 3 3 2" xfId="15674" xr:uid="{00000000-0005-0000-0000-0000071A0000}"/>
    <cellStyle name="Normal 13 3 3 3 2 2" xfId="20790" xr:uid="{A23680B2-43D7-4FD7-B840-DE446B039B44}"/>
    <cellStyle name="Normal 13 3 3 3 3" xfId="19446" xr:uid="{AAB1689E-D07F-4EB2-A971-D679AB1FC6AA}"/>
    <cellStyle name="Normal 13 3 3 4" xfId="16367" xr:uid="{00000000-0005-0000-0000-0000081A0000}"/>
    <cellStyle name="Normal 13 3 3 4 2" xfId="20103" xr:uid="{98D0B8F3-B5B4-43D3-8EA4-13F35894D42C}"/>
    <cellStyle name="Normal 13 3 3 5" xfId="18860" xr:uid="{851ED47D-1D24-4143-9119-7DB25F1F4AC9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2 2 2" xfId="20959" xr:uid="{2F7348D4-08B0-4E5A-9C24-A0E5C0E9ED10}"/>
    <cellStyle name="Normal 13 3 4 2 3" xfId="19607" xr:uid="{54E5DDC0-CAB3-4C07-A4F8-C88616D8B660}"/>
    <cellStyle name="Normal 13 3 4 3" xfId="16198" xr:uid="{00000000-0005-0000-0000-00000C1A0000}"/>
    <cellStyle name="Normal 13 3 4 3 2" xfId="20272" xr:uid="{198BDD50-84C4-4034-B968-18465609FF3F}"/>
    <cellStyle name="Normal 13 3 4 4" xfId="18988" xr:uid="{769BE6A1-DEE3-4F1A-89C4-66A37D9235BC}"/>
    <cellStyle name="Normal 13 3 5" xfId="17168" xr:uid="{00000000-0005-0000-0000-00000D1A0000}"/>
    <cellStyle name="Normal 13 3 5 2" xfId="15848" xr:uid="{00000000-0005-0000-0000-00000E1A0000}"/>
    <cellStyle name="Normal 13 3 5 2 2" xfId="20616" xr:uid="{3BFA66A2-4228-4AD9-BBF1-248BB1BB647E}"/>
    <cellStyle name="Normal 13 3 5 3" xfId="19287" xr:uid="{777E0336-C657-42D8-98E9-DDBC309B969F}"/>
    <cellStyle name="Normal 13 3 6" xfId="16526" xr:uid="{00000000-0005-0000-0000-00000F1A0000}"/>
    <cellStyle name="Normal 13 3 6 2" xfId="19939" xr:uid="{468FA271-EE50-4F8F-AD09-C1F2799DBABA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2 2 2" xfId="21179" xr:uid="{57258D3D-1DA4-4B06-B1ED-81EF60A1DE2A}"/>
    <cellStyle name="Normal 13 4 2 2 2 3" xfId="19817" xr:uid="{9DB21C53-7043-40F0-BB6C-27A4994F0FA6}"/>
    <cellStyle name="Normal 13 4 2 2 3" xfId="15980" xr:uid="{00000000-0005-0000-0000-0000161A0000}"/>
    <cellStyle name="Normal 13 4 2 2 3 2" xfId="20491" xr:uid="{61A3EE03-EB21-45E7-ACD2-6F25B77CA644}"/>
    <cellStyle name="Normal 13 4 2 2 4" xfId="19177" xr:uid="{7971D46C-E508-46AB-93DA-78BAC47931F9}"/>
    <cellStyle name="Normal 13 4 2 3" xfId="16978" xr:uid="{00000000-0005-0000-0000-0000171A0000}"/>
    <cellStyle name="Normal 13 4 2 3 2" xfId="15630" xr:uid="{00000000-0005-0000-0000-0000181A0000}"/>
    <cellStyle name="Normal 13 4 2 3 2 2" xfId="20833" xr:uid="{25973608-8125-422A-8C52-E4CF299F447C}"/>
    <cellStyle name="Normal 13 4 2 3 3" xfId="19487" xr:uid="{2CE43CF3-AA19-41F3-BC9E-993E9549F499}"/>
    <cellStyle name="Normal 13 4 2 4" xfId="16325" xr:uid="{00000000-0005-0000-0000-0000191A0000}"/>
    <cellStyle name="Normal 13 4 2 4 2" xfId="20145" xr:uid="{DD79F882-54F8-4AD3-AC0C-FF5AB621BD6E}"/>
    <cellStyle name="Normal 13 4 2 5" xfId="18892" xr:uid="{466D2363-8E38-446A-B400-20F8C65F8355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2 2 2" xfId="21003" xr:uid="{00B6A9BB-AFB3-428A-872A-6281001033D5}"/>
    <cellStyle name="Normal 13 4 3 2 3" xfId="19649" xr:uid="{4E5FE99C-4793-4446-95E8-7FAB5021E586}"/>
    <cellStyle name="Normal 13 4 3 3" xfId="16154" xr:uid="{00000000-0005-0000-0000-00001D1A0000}"/>
    <cellStyle name="Normal 13 4 3 3 2" xfId="20316" xr:uid="{F92F77ED-AFC8-49FE-B948-50E07CB33A1E}"/>
    <cellStyle name="Normal 13 4 3 4" xfId="19020" xr:uid="{01E2E11E-8432-47B3-BDBB-E732483F28E9}"/>
    <cellStyle name="Normal 13 4 4" xfId="17129" xr:uid="{00000000-0005-0000-0000-00001E1A0000}"/>
    <cellStyle name="Normal 13 4 4 2" xfId="15805" xr:uid="{00000000-0005-0000-0000-00001F1A0000}"/>
    <cellStyle name="Normal 13 4 4 2 2" xfId="20658" xr:uid="{31C189C2-D62A-4E97-86E9-5B2B31E3E63F}"/>
    <cellStyle name="Normal 13 4 4 3" xfId="19326" xr:uid="{EB5A3E98-EB90-4E0A-AD77-3095902DBC1C}"/>
    <cellStyle name="Normal 13 4 5" xfId="16490" xr:uid="{00000000-0005-0000-0000-0000201A0000}"/>
    <cellStyle name="Normal 13 4 5 2" xfId="19981" xr:uid="{7AE155FD-F8AF-4FBE-ABE9-86536D141EF5}"/>
    <cellStyle name="Normal 13 4 6" xfId="18795" xr:uid="{FE86EE4F-EF2F-4786-9480-F0EFFB2ABE13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2 2 2" xfId="21091" xr:uid="{4130977B-C6DC-4E08-AD21-27B99E5EE344}"/>
    <cellStyle name="Normal 13 5 2 2 3" xfId="19735" xr:uid="{A2BA74DA-2C59-4DE9-B5D9-6B7CCBD6C5CD}"/>
    <cellStyle name="Normal 13 5 2 3" xfId="16067" xr:uid="{00000000-0005-0000-0000-0000251A0000}"/>
    <cellStyle name="Normal 13 5 2 3 2" xfId="20403" xr:uid="{D16E71A5-F7AE-4D6A-985D-9E8ABD110F3B}"/>
    <cellStyle name="Normal 13 5 2 4" xfId="19100" xr:uid="{8A3A763F-3DA8-4984-92C7-7DF9D049BD2A}"/>
    <cellStyle name="Normal 13 5 3" xfId="17054" xr:uid="{00000000-0005-0000-0000-0000261A0000}"/>
    <cellStyle name="Normal 13 5 3 2" xfId="15717" xr:uid="{00000000-0005-0000-0000-0000271A0000}"/>
    <cellStyle name="Normal 13 5 3 2 2" xfId="20746" xr:uid="{0C877405-F082-48DC-BC68-8DBFD73A35A3}"/>
    <cellStyle name="Normal 13 5 3 3" xfId="19406" xr:uid="{AAAAFE17-25E1-4F2D-B2A4-A781047DB69C}"/>
    <cellStyle name="Normal 13 5 4" xfId="16410" xr:uid="{00000000-0005-0000-0000-0000281A0000}"/>
    <cellStyle name="Normal 13 5 4 2" xfId="20063" xr:uid="{FC1998E9-DFCD-481B-9CBC-DE0E081E96D7}"/>
    <cellStyle name="Normal 13 5 5" xfId="18839" xr:uid="{7222EFA1-8A41-45BB-919F-EC6EF026603D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2 2 2" xfId="20919" xr:uid="{A99FCF68-665E-4D82-BAC9-C18472062019}"/>
    <cellStyle name="Normal 13 6 2 3" xfId="19572" xr:uid="{1E0DC101-571A-4747-9A47-277954FEE895}"/>
    <cellStyle name="Normal 13 6 3" xfId="16242" xr:uid="{00000000-0005-0000-0000-00002C1A0000}"/>
    <cellStyle name="Normal 13 6 3 2" xfId="20230" xr:uid="{D45F908D-450A-4118-9FF6-6B6CE0C7C18A}"/>
    <cellStyle name="Normal 13 6 4" xfId="18963" xr:uid="{D84A688D-8D9A-4140-9A1D-29A96FB0F8EB}"/>
    <cellStyle name="Normal 13 7" xfId="17204" xr:uid="{00000000-0005-0000-0000-00002D1A0000}"/>
    <cellStyle name="Normal 13 7 2" xfId="15892" xr:uid="{00000000-0005-0000-0000-00002E1A0000}"/>
    <cellStyle name="Normal 13 7 2 2" xfId="20577" xr:uid="{978D852D-989F-40F5-A460-2BC9E64D30AC}"/>
    <cellStyle name="Normal 13 7 3" xfId="19258" xr:uid="{D74BC612-AEBA-441E-BF5C-37C1018181A4}"/>
    <cellStyle name="Normal 13 8" xfId="16570" xr:uid="{00000000-0005-0000-0000-00002F1A0000}"/>
    <cellStyle name="Normal 13 8 2" xfId="19902" xr:uid="{15EFBC7E-8513-4401-81AC-CC6D0C58A4C1}"/>
    <cellStyle name="Normal 13 9" xfId="15018" xr:uid="{00000000-0005-0000-0000-0000301A0000}"/>
    <cellStyle name="Normal 13 9 2" xfId="18762" xr:uid="{CE672080-C5AA-469B-8F72-7404B03B9844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2 2 2" xfId="21243" xr:uid="{A085B726-C132-4EEF-8C02-95ADCA18AB1D}"/>
    <cellStyle name="Normal 15 2 2 2 2 2 2 3" xfId="19881" xr:uid="{6FB43645-A914-489A-8733-5E8B8487AF3B}"/>
    <cellStyle name="Normal 15 2 2 2 2 2 3" xfId="15916" xr:uid="{00000000-0005-0000-0000-0000C51A0000}"/>
    <cellStyle name="Normal 15 2 2 2 2 2 3 2" xfId="20555" xr:uid="{5AE5760E-41CD-41EC-AC45-64CEBBC0B679}"/>
    <cellStyle name="Normal 15 2 2 2 2 2 4" xfId="19238" xr:uid="{6A8CA22B-2599-498D-96CF-328555F513F0}"/>
    <cellStyle name="Normal 15 2 2 2 2 3" xfId="16922" xr:uid="{00000000-0005-0000-0000-0000C61A0000}"/>
    <cellStyle name="Normal 15 2 2 2 2 3 2" xfId="15566" xr:uid="{00000000-0005-0000-0000-0000C71A0000}"/>
    <cellStyle name="Normal 15 2 2 2 2 3 2 2" xfId="20897" xr:uid="{E7B99AC9-D18F-4422-97FD-DFF5E8E2C292}"/>
    <cellStyle name="Normal 15 2 2 2 2 3 3" xfId="19551" xr:uid="{5E66D98C-850C-49E2-B817-D6631AB80055}"/>
    <cellStyle name="Normal 15 2 2 2 2 4" xfId="16264" xr:uid="{00000000-0005-0000-0000-0000C81A0000}"/>
    <cellStyle name="Normal 15 2 2 2 2 4 2" xfId="20209" xr:uid="{15859CA1-3B13-49E5-8CEF-CD0216A3C853}"/>
    <cellStyle name="Normal 15 2 2 2 2 5" xfId="18943" xr:uid="{A1FC37A7-D325-473B-B966-7675B27EDDE5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2 2 2" xfId="21067" xr:uid="{6934AFE4-3EAD-4540-8B27-E6B09C1048F5}"/>
    <cellStyle name="Normal 15 2 2 2 3 2 3" xfId="19713" xr:uid="{60CF0B05-DC92-491B-B032-A515CDFE25CD}"/>
    <cellStyle name="Normal 15 2 2 2 3 3" xfId="16091" xr:uid="{00000000-0005-0000-0000-0000CC1A0000}"/>
    <cellStyle name="Normal 15 2 2 2 3 3 2" xfId="20380" xr:uid="{484D98CF-0D0F-4DD5-AA4C-78C179316897}"/>
    <cellStyle name="Normal 15 2 2 2 3 4" xfId="19079" xr:uid="{761B19C0-B3AE-4F07-AF0F-EA2715E4454D}"/>
    <cellStyle name="Normal 15 2 2 2 4" xfId="17955" xr:uid="{00000000-0005-0000-0000-0000CD1A0000}"/>
    <cellStyle name="Normal 15 2 2 2 4 2" xfId="15741" xr:uid="{00000000-0005-0000-0000-0000CE1A0000}"/>
    <cellStyle name="Normal 15 2 2 2 4 2 2" xfId="20722" xr:uid="{DC3D2492-A504-4D1E-B2BF-18EF08A90EE5}"/>
    <cellStyle name="Normal 15 2 2 2 4 3" xfId="19385" xr:uid="{655E9F68-B95C-425A-80E5-B4A56286D58F}"/>
    <cellStyle name="Normal 15 2 2 2 5" xfId="16432" xr:uid="{00000000-0005-0000-0000-0000CF1A0000}"/>
    <cellStyle name="Normal 15 2 2 2 5 2" xfId="20042" xr:uid="{21057B37-1C9F-40E6-AAF3-8DAE0447BCF2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2 2 2" xfId="21155" xr:uid="{9BE5341C-3022-41B8-91D8-E558E0E9524C}"/>
    <cellStyle name="Normal 15 2 2 3 2 2 3" xfId="19795" xr:uid="{FD7E094D-E865-4C19-918B-145C22EFD2DF}"/>
    <cellStyle name="Normal 15 2 2 3 2 3" xfId="16003" xr:uid="{00000000-0005-0000-0000-0000D51A0000}"/>
    <cellStyle name="Normal 15 2 2 3 2 3 2" xfId="20467" xr:uid="{6A59CE3C-60BA-422D-A2DA-1E1994DAA901}"/>
    <cellStyle name="Normal 15 2 2 3 2 4" xfId="19156" xr:uid="{6CF70A38-A42B-4AF5-B790-1AFB7EF59D56}"/>
    <cellStyle name="Normal 15 2 2 3 3" xfId="17001" xr:uid="{00000000-0005-0000-0000-0000D61A0000}"/>
    <cellStyle name="Normal 15 2 2 3 3 2" xfId="15654" xr:uid="{00000000-0005-0000-0000-0000D71A0000}"/>
    <cellStyle name="Normal 15 2 2 3 3 2 2" xfId="20810" xr:uid="{015CB23A-3418-4F24-96A6-CA4374F415D3}"/>
    <cellStyle name="Normal 15 2 2 3 3 3" xfId="19466" xr:uid="{FA6A6100-8FEA-46AD-BB59-39889229216B}"/>
    <cellStyle name="Normal 15 2 2 3 4" xfId="16349" xr:uid="{00000000-0005-0000-0000-0000D81A0000}"/>
    <cellStyle name="Normal 15 2 2 3 4 2" xfId="20123" xr:uid="{9B683FEA-1C0F-4A9D-B9AA-F77F424615AE}"/>
    <cellStyle name="Normal 15 2 2 3 5" xfId="18875" xr:uid="{88FCAC5A-736A-47AC-8917-F215D0DD7BFA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2 2 2" xfId="20979" xr:uid="{1BF15CA3-ED5E-483B-965A-87A40A73BC53}"/>
    <cellStyle name="Normal 15 2 2 4 2 3" xfId="19626" xr:uid="{B57DFE1C-8BDE-403F-B56F-3FA6B809D092}"/>
    <cellStyle name="Normal 15 2 2 4 3" xfId="16178" xr:uid="{00000000-0005-0000-0000-0000DC1A0000}"/>
    <cellStyle name="Normal 15 2 2 4 3 2" xfId="20292" xr:uid="{DF4EB414-8733-4160-A10A-456C8EFE6F70}"/>
    <cellStyle name="Normal 15 2 2 4 4" xfId="19003" xr:uid="{7E4B463A-5D5E-4968-AA2A-5A59E9C235EF}"/>
    <cellStyle name="Normal 15 2 2 5" xfId="17895" xr:uid="{00000000-0005-0000-0000-0000DD1A0000}"/>
    <cellStyle name="Normal 15 2 2 5 2" xfId="15828" xr:uid="{00000000-0005-0000-0000-0000DE1A0000}"/>
    <cellStyle name="Normal 15 2 2 5 2 2" xfId="20635" xr:uid="{92C5BE00-D165-44B0-B811-80BF089AAFBC}"/>
    <cellStyle name="Normal 15 2 2 5 3" xfId="19305" xr:uid="{BA6EB039-71E9-4D2C-95A2-D3753F4102A3}"/>
    <cellStyle name="Normal 15 2 2 6" xfId="16506" xr:uid="{00000000-0005-0000-0000-0000DF1A0000}"/>
    <cellStyle name="Normal 15 2 2 6 2" xfId="19959" xr:uid="{E892680F-C158-4DC9-917D-AC96D9B446DD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2 2 2" xfId="21199" xr:uid="{95E62094-7549-4E76-8167-700FE93C9930}"/>
    <cellStyle name="Normal 15 2 3 2 2 2 3" xfId="19837" xr:uid="{19FDBCE7-6546-4544-864F-DB2D498C8679}"/>
    <cellStyle name="Normal 15 2 3 2 2 3" xfId="15960" xr:uid="{00000000-0005-0000-0000-0000E61A0000}"/>
    <cellStyle name="Normal 15 2 3 2 2 3 2" xfId="20511" xr:uid="{2E17BA54-54F3-4398-B4B0-9229D4B3149D}"/>
    <cellStyle name="Normal 15 2 3 2 2 4" xfId="19194" xr:uid="{5C2DB5B6-ED97-4776-B8C3-4B833A95D783}"/>
    <cellStyle name="Normal 15 2 3 2 3" xfId="16959" xr:uid="{00000000-0005-0000-0000-0000E71A0000}"/>
    <cellStyle name="Normal 15 2 3 2 3 2" xfId="15610" xr:uid="{00000000-0005-0000-0000-0000E81A0000}"/>
    <cellStyle name="Normal 15 2 3 2 3 2 2" xfId="20853" xr:uid="{CC6D32F1-01E4-454E-A0F6-95BBC60A4869}"/>
    <cellStyle name="Normal 15 2 3 2 3 3" xfId="19507" xr:uid="{23F68138-3647-4310-801B-733533D2A5E3}"/>
    <cellStyle name="Normal 15 2 3 2 4" xfId="16307" xr:uid="{00000000-0005-0000-0000-0000E91A0000}"/>
    <cellStyle name="Normal 15 2 3 2 4 2" xfId="20165" xr:uid="{6FC49281-2DEF-4DE4-92FC-26A0A6F0CF33}"/>
    <cellStyle name="Normal 15 2 3 2 5" xfId="18908" xr:uid="{56E0B19B-9234-456E-B68C-282A5E6C470A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2 2 2" xfId="21023" xr:uid="{9FB78D26-B612-44D4-A23C-5BBD335DBA04}"/>
    <cellStyle name="Normal 15 2 3 3 2 3" xfId="19669" xr:uid="{6E892283-04F8-45FD-8A07-DA15D015B03F}"/>
    <cellStyle name="Normal 15 2 3 3 3" xfId="16135" xr:uid="{00000000-0005-0000-0000-0000ED1A0000}"/>
    <cellStyle name="Normal 15 2 3 3 3 2" xfId="20336" xr:uid="{8086F500-31AC-47F3-8B58-1099B1A353BF}"/>
    <cellStyle name="Normal 15 2 3 3 4" xfId="19037" xr:uid="{C939410E-20CB-4023-8104-923D6C9D2516}"/>
    <cellStyle name="Normal 15 2 3 4" xfId="17110" xr:uid="{00000000-0005-0000-0000-0000EE1A0000}"/>
    <cellStyle name="Normal 15 2 3 4 2" xfId="15785" xr:uid="{00000000-0005-0000-0000-0000EF1A0000}"/>
    <cellStyle name="Normal 15 2 3 4 2 2" xfId="20678" xr:uid="{DA35F866-921E-49DF-8E48-5AAB1BDBD67E}"/>
    <cellStyle name="Normal 15 2 3 4 3" xfId="19343" xr:uid="{1DFEFC30-6696-4BF6-8132-E3B992009FF8}"/>
    <cellStyle name="Normal 15 2 3 5" xfId="16475" xr:uid="{00000000-0005-0000-0000-0000F01A0000}"/>
    <cellStyle name="Normal 15 2 3 5 2" xfId="19998" xr:uid="{52A7D69F-0807-4FA8-8FF0-220A54E625AA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2 2 2" xfId="21111" xr:uid="{0F61B7F5-5D38-40E4-8A1E-5BC08F6FD8A6}"/>
    <cellStyle name="Normal 15 2 4 2 2 3" xfId="19752" xr:uid="{DD1D70EE-D356-4C68-8A2A-C3166E4046AD}"/>
    <cellStyle name="Normal 15 2 4 2 3" xfId="16047" xr:uid="{00000000-0005-0000-0000-0000F61A0000}"/>
    <cellStyle name="Normal 15 2 4 2 3 2" xfId="20423" xr:uid="{310FFDCE-B0B4-4C10-A9E0-0F41344B3AF2}"/>
    <cellStyle name="Normal 15 2 4 2 4" xfId="19116" xr:uid="{83D54274-DC43-479E-A589-77D5E9975525}"/>
    <cellStyle name="Normal 15 2 4 3" xfId="17040" xr:uid="{00000000-0005-0000-0000-0000F71A0000}"/>
    <cellStyle name="Normal 15 2 4 3 2" xfId="15698" xr:uid="{00000000-0005-0000-0000-0000F81A0000}"/>
    <cellStyle name="Normal 15 2 4 3 2 2" xfId="20766" xr:uid="{5B7E4556-A783-475B-B7A5-FAC73117840F}"/>
    <cellStyle name="Normal 15 2 4 3 3" xfId="19424" xr:uid="{21BD1A2A-B6F6-44E9-B7E7-BB0790499625}"/>
    <cellStyle name="Normal 15 2 4 4" xfId="16390" xr:uid="{00000000-0005-0000-0000-0000F91A0000}"/>
    <cellStyle name="Normal 15 2 4 4 2" xfId="20081" xr:uid="{BF0885A3-F2D9-42C2-B5C3-F53E481967FF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2 2 2" xfId="20936" xr:uid="{9B07084D-0422-46D6-9705-96D83C34A2D5}"/>
    <cellStyle name="Normal 15 2 5 2 3" xfId="19588" xr:uid="{4FA7DE27-79E9-4DE2-8882-A0088A49836C}"/>
    <cellStyle name="Normal 15 2 5 3" xfId="16222" xr:uid="{00000000-0005-0000-0000-0000FE1A0000}"/>
    <cellStyle name="Normal 15 2 5 3 2" xfId="20248" xr:uid="{0B12145F-A006-4858-8344-740F500EB80C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6 2 2" xfId="20596" xr:uid="{89B6625B-8E2E-4862-BDBE-169D6A2E2039}"/>
    <cellStyle name="Normal 15 2 6 3" xfId="19271" xr:uid="{3EEB754D-92F6-4107-B18F-D58D832B38EB}"/>
    <cellStyle name="Normal 15 2 7" xfId="16550" xr:uid="{00000000-0005-0000-0000-0000021B0000}"/>
    <cellStyle name="Normal 15 2 7 2" xfId="19918" xr:uid="{DC79A71C-9330-478C-AAC2-1E72048B98DA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2 2 2" xfId="21226" xr:uid="{FB8A9AD1-4028-4E90-8857-DBBFE694E41A}"/>
    <cellStyle name="Normal 15 3 2 2 2 2 3" xfId="19864" xr:uid="{16B9621B-BDE8-4980-9C3E-09C730043C26}"/>
    <cellStyle name="Normal 15 3 2 2 2 3" xfId="15933" xr:uid="{00000000-0005-0000-0000-00000C1B0000}"/>
    <cellStyle name="Normal 15 3 2 2 2 3 2" xfId="20538" xr:uid="{7143D5D0-6352-4B2B-9224-3474FE8A6B1A}"/>
    <cellStyle name="Normal 15 3 2 2 2 4" xfId="19221" xr:uid="{3D91DB59-C51C-4B05-9CF8-7B25D0CC4B6D}"/>
    <cellStyle name="Normal 15 3 2 2 3" xfId="16932" xr:uid="{00000000-0005-0000-0000-00000D1B0000}"/>
    <cellStyle name="Normal 15 3 2 2 3 2" xfId="15583" xr:uid="{00000000-0005-0000-0000-00000E1B0000}"/>
    <cellStyle name="Normal 15 3 2 2 3 2 2" xfId="20880" xr:uid="{76E45F53-4871-47D0-81C5-15335516E82B}"/>
    <cellStyle name="Normal 15 3 2 2 3 3" xfId="19534" xr:uid="{B6CB8DA0-9726-4608-926E-E027B7525373}"/>
    <cellStyle name="Normal 15 3 2 2 4" xfId="16280" xr:uid="{00000000-0005-0000-0000-00000F1B0000}"/>
    <cellStyle name="Normal 15 3 2 2 4 2" xfId="20192" xr:uid="{665F007E-5FCC-4E5A-A342-E3DC58A3964E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2 2 2" xfId="21050" xr:uid="{50535030-078D-437D-9EE6-AC1D5DB6BE70}"/>
    <cellStyle name="Normal 15 3 2 3 2 3" xfId="19696" xr:uid="{F5446175-3D54-4F58-8992-816397FFCBCF}"/>
    <cellStyle name="Normal 15 3 2 3 3" xfId="16108" xr:uid="{00000000-0005-0000-0000-0000141B0000}"/>
    <cellStyle name="Normal 15 3 2 3 3 2" xfId="20363" xr:uid="{D81D77F7-BF4B-49D5-9766-5071D8DA1875}"/>
    <cellStyle name="Normal 15 3 2 3 4" xfId="19062" xr:uid="{995295F7-691A-4D8E-A4A4-A44EBBEAF209}"/>
    <cellStyle name="Normal 15 3 2 4" xfId="17085" xr:uid="{00000000-0005-0000-0000-0000151B0000}"/>
    <cellStyle name="Normal 15 3 2 4 2" xfId="15758" xr:uid="{00000000-0005-0000-0000-0000161B0000}"/>
    <cellStyle name="Normal 15 3 2 4 2 2" xfId="20705" xr:uid="{FF6B13EA-DC2C-4764-A509-6BE6E9ADCCF7}"/>
    <cellStyle name="Normal 15 3 2 4 3" xfId="19368" xr:uid="{9642F772-465D-4667-95A8-280FC536BBFA}"/>
    <cellStyle name="Normal 15 3 2 5" xfId="16448" xr:uid="{00000000-0005-0000-0000-0000171B0000}"/>
    <cellStyle name="Normal 15 3 2 5 2" xfId="20025" xr:uid="{47151B24-108C-49EB-96F4-78398C7BFA5F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2 2 2" xfId="21138" xr:uid="{8C89BF24-73E9-4CB0-8E02-816A69293EDA}"/>
    <cellStyle name="Normal 15 3 3 2 2 3" xfId="19778" xr:uid="{A1C5E0B0-6356-4EA4-8F61-47684559CBAE}"/>
    <cellStyle name="Normal 15 3 3 2 3" xfId="16020" xr:uid="{00000000-0005-0000-0000-00001D1B0000}"/>
    <cellStyle name="Normal 15 3 3 2 3 2" xfId="20450" xr:uid="{97284483-C129-408F-80DB-88B4B348842F}"/>
    <cellStyle name="Normal 15 3 3 2 4" xfId="19139" xr:uid="{FF092A45-47AF-45BB-96A5-06A5CB78026E}"/>
    <cellStyle name="Normal 15 3 3 3" xfId="17016" xr:uid="{00000000-0005-0000-0000-00001E1B0000}"/>
    <cellStyle name="Normal 15 3 3 3 2" xfId="15671" xr:uid="{00000000-0005-0000-0000-00001F1B0000}"/>
    <cellStyle name="Normal 15 3 3 3 2 2" xfId="20793" xr:uid="{F9FCDE7D-73F2-4564-9E99-2CD2FC77CE03}"/>
    <cellStyle name="Normal 15 3 3 3 3" xfId="19449" xr:uid="{0423E7E7-FA32-436C-BA59-72319BA1EE92}"/>
    <cellStyle name="Normal 15 3 3 4" xfId="16364" xr:uid="{00000000-0005-0000-0000-0000201B0000}"/>
    <cellStyle name="Normal 15 3 3 4 2" xfId="20106" xr:uid="{E3DE373A-3835-4296-B315-EAB3BEC4E2F2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2 2 2" xfId="20962" xr:uid="{9F9F41DB-AADC-4BCC-A814-EA29125D7D4E}"/>
    <cellStyle name="Normal 15 3 4 2 3" xfId="19610" xr:uid="{091BF7B2-2649-4E9C-A2E8-0B44FAA2A9D7}"/>
    <cellStyle name="Normal 15 3 4 3" xfId="16195" xr:uid="{00000000-0005-0000-0000-0000251B0000}"/>
    <cellStyle name="Normal 15 3 4 3 2" xfId="20275" xr:uid="{76B04CB2-72E7-4FBF-90D1-6A2E9FC53DB4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2 2" xfId="20619" xr:uid="{CCFC1C4D-E44C-480D-9791-4A5E01295CB0}"/>
    <cellStyle name="Normal 15 3 5 3" xfId="17863" xr:uid="{00000000-0005-0000-0000-0000291B0000}"/>
    <cellStyle name="Normal 15 3 6" xfId="16523" xr:uid="{00000000-0005-0000-0000-00002A1B0000}"/>
    <cellStyle name="Normal 15 3 6 2" xfId="19942" xr:uid="{BFDA4A88-1115-475C-9FB1-963674A982F6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2 2 2" xfId="21182" xr:uid="{25CBD948-4C45-4F2B-97BF-0B7CE6DAE09A}"/>
    <cellStyle name="Normal 15 4 2 2 2 3" xfId="19820" xr:uid="{7B7F499F-D81D-41E9-872E-A6C7D8397560}"/>
    <cellStyle name="Normal 15 4 2 2 3" xfId="15977" xr:uid="{00000000-0005-0000-0000-0000311B0000}"/>
    <cellStyle name="Normal 15 4 2 2 3 2" xfId="20494" xr:uid="{2E67E89F-4A0F-473B-8A57-4ECA1CBEF4C7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3 2 2" xfId="20836" xr:uid="{B18E1406-F4DA-47C3-91A3-2ECDA217F213}"/>
    <cellStyle name="Normal 15 4 2 3 3" xfId="19490" xr:uid="{4C7977FF-BF32-4975-93CE-A16D60D03C15}"/>
    <cellStyle name="Normal 15 4 2 4" xfId="16322" xr:uid="{00000000-0005-0000-0000-0000351B0000}"/>
    <cellStyle name="Normal 15 4 2 4 2" xfId="20148" xr:uid="{CCB576D5-DBC3-4969-A1E1-D799B86C0C44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2 2 2" xfId="21006" xr:uid="{EE381759-985A-447A-9406-566FC4EE726D}"/>
    <cellStyle name="Normal 15 4 3 2 3" xfId="19652" xr:uid="{245ECFBE-00AA-4BD4-951F-3EBA1A308857}"/>
    <cellStyle name="Normal 15 4 3 3" xfId="16152" xr:uid="{00000000-0005-0000-0000-00003A1B0000}"/>
    <cellStyle name="Normal 15 4 3 3 2" xfId="20319" xr:uid="{80554B14-263C-4976-B7C6-2C874AA54F43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2 2" xfId="20661" xr:uid="{6B462CD4-A6C5-43D7-B477-91B9263A3736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2 2" xfId="21094" xr:uid="{12A53FF5-D0AF-43F0-8DBA-16E57F8CAEB4}"/>
    <cellStyle name="Normal 15 5 2 2 3" xfId="16729" xr:uid="{00000000-0005-0000-0000-0000461B0000}"/>
    <cellStyle name="Normal 15 5 2 3" xfId="16064" xr:uid="{00000000-0005-0000-0000-0000471B0000}"/>
    <cellStyle name="Normal 15 5 2 3 2" xfId="20406" xr:uid="{AA0328DD-2EDD-4BE8-B857-E829170968EF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2 2" xfId="20749" xr:uid="{B13CF9E3-699C-4F55-81CD-9C5CF061594A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5 2" xfId="18841" xr:uid="{7166AB80-2B08-4A16-8B29-F90D1A63415E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4 2" xfId="18965" xr:uid="{AC5A53DD-731C-407B-AC32-131F6CF550B2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2 2" xfId="20580" xr:uid="{07C3D483-CD1A-49D8-8AA3-4F07DE21D1FA}"/>
    <cellStyle name="Normal 15 7 2 3" xfId="15889" xr:uid="{00000000-0005-0000-0000-00005D1B0000}"/>
    <cellStyle name="Normal 15 7 3" xfId="5916" xr:uid="{00000000-0005-0000-0000-00005E1B0000}"/>
    <cellStyle name="Normal 15 7 3 2" xfId="19260" xr:uid="{1145D335-8C7D-4280-9874-FF0D8C646D56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2 2" xfId="19904" xr:uid="{1F474F73-C587-48CF-AA4A-BF746955CA21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 9 6" xfId="18764" xr:uid="{A402288B-2EC1-4A44-9FEF-30FB601C1868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2 2 2" xfId="21244" xr:uid="{0F5CDC60-5EE0-44DC-869C-B4B564FA1C96}"/>
    <cellStyle name="Normal 16 2 2 2 2 2 2 3" xfId="19882" xr:uid="{466B77A5-EAA0-49CE-8B7D-7EB3AD5ACDC0}"/>
    <cellStyle name="Normal 16 2 2 2 2 2 3" xfId="15915" xr:uid="{00000000-0005-0000-0000-00008D1B0000}"/>
    <cellStyle name="Normal 16 2 2 2 2 2 3 2" xfId="20556" xr:uid="{CCF3901F-B492-44C8-8163-DD63DD909188}"/>
    <cellStyle name="Normal 16 2 2 2 2 2 4" xfId="19239" xr:uid="{09143D13-E6C0-4C1D-8B40-873916D61D94}"/>
    <cellStyle name="Normal 16 2 2 2 2 3" xfId="16921" xr:uid="{00000000-0005-0000-0000-00008E1B0000}"/>
    <cellStyle name="Normal 16 2 2 2 2 3 2" xfId="15565" xr:uid="{00000000-0005-0000-0000-00008F1B0000}"/>
    <cellStyle name="Normal 16 2 2 2 2 3 2 2" xfId="20898" xr:uid="{44F39EFF-C2D0-4B52-9EF4-9150558D9E14}"/>
    <cellStyle name="Normal 16 2 2 2 2 3 3" xfId="19552" xr:uid="{AE0F5A0A-3C8C-4780-9E06-AA8362DB3D6D}"/>
    <cellStyle name="Normal 16 2 2 2 2 4" xfId="16263" xr:uid="{00000000-0005-0000-0000-0000901B0000}"/>
    <cellStyle name="Normal 16 2 2 2 2 4 2" xfId="20210" xr:uid="{D9F057B4-9986-47D9-A932-C48FB75F1EC7}"/>
    <cellStyle name="Normal 16 2 2 2 2 5" xfId="18944" xr:uid="{FE5A504F-7BB4-4F69-9634-168354B7ECBF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2 2 2" xfId="21068" xr:uid="{F10B52B6-51FA-4F41-AE0E-7B12F93AAE62}"/>
    <cellStyle name="Normal 16 2 2 2 3 2 3" xfId="19714" xr:uid="{309A4B79-7864-4AFE-9B58-7715F0328865}"/>
    <cellStyle name="Normal 16 2 2 2 3 3" xfId="16090" xr:uid="{00000000-0005-0000-0000-0000941B0000}"/>
    <cellStyle name="Normal 16 2 2 2 3 3 2" xfId="20381" xr:uid="{0CA84B24-D506-43E2-80D3-B07E9B803B22}"/>
    <cellStyle name="Normal 16 2 2 2 3 4" xfId="19080" xr:uid="{21035DE5-4BE5-4250-8E65-55F15DE15E53}"/>
    <cellStyle name="Normal 16 2 2 2 4" xfId="17074" xr:uid="{00000000-0005-0000-0000-0000951B0000}"/>
    <cellStyle name="Normal 16 2 2 2 4 2" xfId="15740" xr:uid="{00000000-0005-0000-0000-0000961B0000}"/>
    <cellStyle name="Normal 16 2 2 2 4 2 2" xfId="20723" xr:uid="{883251E6-0E22-4BEC-8883-FC092018E677}"/>
    <cellStyle name="Normal 16 2 2 2 4 3" xfId="19386" xr:uid="{319B992A-EB59-4867-8B97-368F8B803BEC}"/>
    <cellStyle name="Normal 16 2 2 2 5" xfId="16431" xr:uid="{00000000-0005-0000-0000-0000971B0000}"/>
    <cellStyle name="Normal 16 2 2 2 5 2" xfId="20043" xr:uid="{9F02DDB9-3199-4D21-A01D-DFBAAC66E719}"/>
    <cellStyle name="Normal 16 2 2 2 6" xfId="18826" xr:uid="{D6BA70D5-88AF-45AA-9C50-E45FE604F994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2 2 2" xfId="21156" xr:uid="{B35BCAE2-E69D-45C0-9E3D-FCB117B79527}"/>
    <cellStyle name="Normal 16 2 2 3 2 2 3" xfId="19796" xr:uid="{8A055C99-83C7-44B4-A981-B7391BF24708}"/>
    <cellStyle name="Normal 16 2 2 3 2 3" xfId="16002" xr:uid="{00000000-0005-0000-0000-00009C1B0000}"/>
    <cellStyle name="Normal 16 2 2 3 2 3 2" xfId="20468" xr:uid="{9C541D43-D57A-4BCC-A76D-C86700C18CD9}"/>
    <cellStyle name="Normal 16 2 2 3 2 4" xfId="19157" xr:uid="{78990A2A-706F-401E-A2B9-20E3682DAD74}"/>
    <cellStyle name="Normal 16 2 2 3 3" xfId="14985" xr:uid="{00000000-0005-0000-0000-00009D1B0000}"/>
    <cellStyle name="Normal 16 2 2 3 3 2" xfId="15653" xr:uid="{00000000-0005-0000-0000-00009E1B0000}"/>
    <cellStyle name="Normal 16 2 2 3 3 2 2" xfId="20811" xr:uid="{95345769-54FC-4611-9A68-D70312910BE3}"/>
    <cellStyle name="Normal 16 2 2 3 3 3" xfId="19467" xr:uid="{FB6697AB-CAF5-4FB1-BE64-8A7F56998AF4}"/>
    <cellStyle name="Normal 16 2 2 3 4" xfId="16348" xr:uid="{00000000-0005-0000-0000-00009F1B0000}"/>
    <cellStyle name="Normal 16 2 2 3 4 2" xfId="20124" xr:uid="{8B0FB700-70BC-4DAD-A138-BB3C109D237A}"/>
    <cellStyle name="Normal 16 2 2 3 5" xfId="18876" xr:uid="{6FDCD947-9188-4B38-BBC7-B48F48984C33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2 2 2" xfId="20980" xr:uid="{ED1D096C-CAF4-4ADC-B67A-46AA34F715E0}"/>
    <cellStyle name="Normal 16 2 2 4 2 3" xfId="19627" xr:uid="{2A8BD410-BE02-41B2-BBEF-33A8CC9CAB5B}"/>
    <cellStyle name="Normal 16 2 2 4 3" xfId="16177" xr:uid="{00000000-0005-0000-0000-0000A31B0000}"/>
    <cellStyle name="Normal 16 2 2 4 3 2" xfId="20293" xr:uid="{7E09AE6E-E5DE-4E70-B047-201C90736186}"/>
    <cellStyle name="Normal 16 2 2 4 4" xfId="19004" xr:uid="{AE1AB87F-50D5-40AB-8545-BD5A4B2FA582}"/>
    <cellStyle name="Normal 16 2 2 5" xfId="17150" xr:uid="{00000000-0005-0000-0000-0000A41B0000}"/>
    <cellStyle name="Normal 16 2 2 5 2" xfId="15827" xr:uid="{00000000-0005-0000-0000-0000A51B0000}"/>
    <cellStyle name="Normal 16 2 2 5 2 2" xfId="20636" xr:uid="{67B84F0B-76B5-4D21-9D73-FB745DEB7D3D}"/>
    <cellStyle name="Normal 16 2 2 5 3" xfId="19306" xr:uid="{7345D018-5149-4686-B786-E4EA193C0501}"/>
    <cellStyle name="Normal 16 2 2 6" xfId="16505" xr:uid="{00000000-0005-0000-0000-0000A61B0000}"/>
    <cellStyle name="Normal 16 2 2 6 2" xfId="19960" xr:uid="{833AE6B2-F59A-4E87-95D2-1972C335B19D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2 2 2" xfId="21200" xr:uid="{4EDA69C6-4421-407D-BEEF-6409356EC612}"/>
    <cellStyle name="Normal 16 2 3 2 2 2 3" xfId="19838" xr:uid="{C6DB9949-E6E0-41F1-80DA-1AD17D87112F}"/>
    <cellStyle name="Normal 16 2 3 2 2 3" xfId="15959" xr:uid="{00000000-0005-0000-0000-0000AD1B0000}"/>
    <cellStyle name="Normal 16 2 3 2 2 3 2" xfId="20512" xr:uid="{30AAF3DA-EE90-4B5C-98E2-5D17A7851FA2}"/>
    <cellStyle name="Normal 16 2 3 2 2 4" xfId="19195" xr:uid="{45DED7B8-E20B-478F-BAB9-36B15CD8EDBC}"/>
    <cellStyle name="Normal 16 2 3 2 3" xfId="16958" xr:uid="{00000000-0005-0000-0000-0000AE1B0000}"/>
    <cellStyle name="Normal 16 2 3 2 3 2" xfId="15609" xr:uid="{00000000-0005-0000-0000-0000AF1B0000}"/>
    <cellStyle name="Normal 16 2 3 2 3 2 2" xfId="20854" xr:uid="{2C551F92-B779-448A-827B-34A39CBDBD5C}"/>
    <cellStyle name="Normal 16 2 3 2 3 3" xfId="19508" xr:uid="{9353013E-9165-459E-9258-170EEC01EE8B}"/>
    <cellStyle name="Normal 16 2 3 2 4" xfId="16306" xr:uid="{00000000-0005-0000-0000-0000B01B0000}"/>
    <cellStyle name="Normal 16 2 3 2 4 2" xfId="20166" xr:uid="{D4AA2DCC-CE27-478E-B6E4-7588CA66E244}"/>
    <cellStyle name="Normal 16 2 3 2 5" xfId="18909" xr:uid="{C5B80304-B7AC-45D8-BC1F-2CF0687CB724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2 2 2" xfId="21024" xr:uid="{91476BDA-A9CF-4286-A414-ED36DE8192DA}"/>
    <cellStyle name="Normal 16 2 3 3 2 3" xfId="19670" xr:uid="{59C07021-9D76-4D61-9785-DB45677995E5}"/>
    <cellStyle name="Normal 16 2 3 3 3" xfId="16134" xr:uid="{00000000-0005-0000-0000-0000B41B0000}"/>
    <cellStyle name="Normal 16 2 3 3 3 2" xfId="20337" xr:uid="{6777126D-77BE-49BF-A34B-98449D47F84E}"/>
    <cellStyle name="Normal 16 2 3 3 4" xfId="19038" xr:uid="{2F8B91CD-EB2B-43E3-BFE4-665E05E80CF6}"/>
    <cellStyle name="Normal 16 2 3 4" xfId="17109" xr:uid="{00000000-0005-0000-0000-0000B51B0000}"/>
    <cellStyle name="Normal 16 2 3 4 2" xfId="15784" xr:uid="{00000000-0005-0000-0000-0000B61B0000}"/>
    <cellStyle name="Normal 16 2 3 4 2 2" xfId="20679" xr:uid="{B603C72F-F861-44FD-802C-64497FBF1A47}"/>
    <cellStyle name="Normal 16 2 3 4 3" xfId="19344" xr:uid="{1BD82A7D-6E9C-47C5-A53C-B7D1FF364D6B}"/>
    <cellStyle name="Normal 16 2 3 5" xfId="16474" xr:uid="{00000000-0005-0000-0000-0000B71B0000}"/>
    <cellStyle name="Normal 16 2 3 5 2" xfId="19999" xr:uid="{51A3C962-732A-4C49-9247-E2F0AA4A04EF}"/>
    <cellStyle name="Normal 16 2 3 6" xfId="18803" xr:uid="{6B2C6CB9-227B-44C8-A3D6-8FE34B36A785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2 2 2" xfId="21112" xr:uid="{9C6677A0-3118-4832-8C6A-CF4CF87FE141}"/>
    <cellStyle name="Normal 16 2 4 2 2 3" xfId="19753" xr:uid="{18674097-49B9-4278-A6DB-CE97A7127695}"/>
    <cellStyle name="Normal 16 2 4 2 3" xfId="16046" xr:uid="{00000000-0005-0000-0000-0000BC1B0000}"/>
    <cellStyle name="Normal 16 2 4 2 3 2" xfId="20424" xr:uid="{83708DD1-13D3-46D6-8E9E-E7418649DBB5}"/>
    <cellStyle name="Normal 16 2 4 2 4" xfId="19117" xr:uid="{8872D36B-42C6-4DC4-98D9-31F23797DF77}"/>
    <cellStyle name="Normal 16 2 4 3" xfId="14986" xr:uid="{00000000-0005-0000-0000-0000BD1B0000}"/>
    <cellStyle name="Normal 16 2 4 3 2" xfId="15697" xr:uid="{00000000-0005-0000-0000-0000BE1B0000}"/>
    <cellStyle name="Normal 16 2 4 3 2 2" xfId="20767" xr:uid="{B228DED7-C2DB-4196-ACEF-8C1B4525B2F5}"/>
    <cellStyle name="Normal 16 2 4 3 3" xfId="19425" xr:uid="{A3B3A625-1C9E-4E54-BDF3-49712B421AB5}"/>
    <cellStyle name="Normal 16 2 4 4" xfId="16389" xr:uid="{00000000-0005-0000-0000-0000BF1B0000}"/>
    <cellStyle name="Normal 16 2 4 4 2" xfId="20082" xr:uid="{B90F819F-7993-4BAD-A327-FE9A0ACAC31C}"/>
    <cellStyle name="Normal 16 2 4 5" xfId="18848" xr:uid="{D958123D-72BE-4D1C-9F24-C1A359B6598D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2 2 2" xfId="20937" xr:uid="{82784E17-CF93-49CB-8567-742C345893BE}"/>
    <cellStyle name="Normal 16 2 5 2 3" xfId="19589" xr:uid="{EF94255C-5634-4B66-A216-563D5F53A8AD}"/>
    <cellStyle name="Normal 16 2 5 3" xfId="16221" xr:uid="{00000000-0005-0000-0000-0000C31B0000}"/>
    <cellStyle name="Normal 16 2 5 3 2" xfId="20249" xr:uid="{58827818-A078-4770-B920-D7860348B942}"/>
    <cellStyle name="Normal 16 2 5 4" xfId="18974" xr:uid="{0BFF9794-2285-4F97-9A16-4031416DE946}"/>
    <cellStyle name="Normal 16 2 6" xfId="17892" xr:uid="{00000000-0005-0000-0000-0000C41B0000}"/>
    <cellStyle name="Normal 16 2 6 2" xfId="15871" xr:uid="{00000000-0005-0000-0000-0000C51B0000}"/>
    <cellStyle name="Normal 16 2 6 2 2" xfId="20597" xr:uid="{9334C8F3-D5ED-491D-8694-B2C1D1272705}"/>
    <cellStyle name="Normal 16 2 6 3" xfId="19272" xr:uid="{8119EA56-C7D1-44FF-AF68-EC43E7325B21}"/>
    <cellStyle name="Normal 16 2 7" xfId="16549" xr:uid="{00000000-0005-0000-0000-0000C61B0000}"/>
    <cellStyle name="Normal 16 2 7 2" xfId="19919" xr:uid="{49EE71B7-FDD6-4D2D-8722-F2FB51C04EAA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2 2 2" xfId="21227" xr:uid="{EF34279F-AB82-4BC5-A9F4-207D640A5547}"/>
    <cellStyle name="Normal 16 3 2 2 2 2 3" xfId="19865" xr:uid="{FEF1C9A8-018D-4E84-A345-49CCA938B5F7}"/>
    <cellStyle name="Normal 16 3 2 2 2 3" xfId="15932" xr:uid="{00000000-0005-0000-0000-0000CF1B0000}"/>
    <cellStyle name="Normal 16 3 2 2 2 3 2" xfId="20539" xr:uid="{18184FE3-E5E3-454C-A188-3ABD99A739EC}"/>
    <cellStyle name="Normal 16 3 2 2 2 4" xfId="19222" xr:uid="{95D68958-505E-4274-B0B4-072252169405}"/>
    <cellStyle name="Normal 16 3 2 2 3" xfId="16931" xr:uid="{00000000-0005-0000-0000-0000D01B0000}"/>
    <cellStyle name="Normal 16 3 2 2 3 2" xfId="15582" xr:uid="{00000000-0005-0000-0000-0000D11B0000}"/>
    <cellStyle name="Normal 16 3 2 2 3 2 2" xfId="20881" xr:uid="{BD21C640-2627-486C-A2A2-288135B3A645}"/>
    <cellStyle name="Normal 16 3 2 2 3 3" xfId="19535" xr:uid="{B3F7CEBD-2E2F-41F0-9DB9-6D50BAFEE2A4}"/>
    <cellStyle name="Normal 16 3 2 2 4" xfId="16279" xr:uid="{00000000-0005-0000-0000-0000D21B0000}"/>
    <cellStyle name="Normal 16 3 2 2 4 2" xfId="20193" xr:uid="{0E614127-C5D7-45AD-A4B0-169EEBFE2F9E}"/>
    <cellStyle name="Normal 16 3 2 2 5" xfId="18927" xr:uid="{DE01738A-0099-4BF9-A4E8-5938647365DC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2 2 2" xfId="21051" xr:uid="{9DFD073A-5163-4D80-8D92-6B22F29203C4}"/>
    <cellStyle name="Normal 16 3 2 3 2 3" xfId="19697" xr:uid="{2F447AD2-482F-4C4C-B83C-CE2BBFBCEA4B}"/>
    <cellStyle name="Normal 16 3 2 3 3" xfId="16107" xr:uid="{00000000-0005-0000-0000-0000D61B0000}"/>
    <cellStyle name="Normal 16 3 2 3 3 2" xfId="20364" xr:uid="{79634ED3-160A-4396-B187-88BFD971F773}"/>
    <cellStyle name="Normal 16 3 2 3 4" xfId="19063" xr:uid="{449392AC-28F2-495E-88D5-58427CBD9CF3}"/>
    <cellStyle name="Normal 16 3 2 4" xfId="17084" xr:uid="{00000000-0005-0000-0000-0000D71B0000}"/>
    <cellStyle name="Normal 16 3 2 4 2" xfId="15757" xr:uid="{00000000-0005-0000-0000-0000D81B0000}"/>
    <cellStyle name="Normal 16 3 2 4 2 2" xfId="20706" xr:uid="{BA414D7B-F0F6-4A25-8D7F-5FE7899F8A43}"/>
    <cellStyle name="Normal 16 3 2 4 3" xfId="19369" xr:uid="{53F76D3E-9A67-44E2-8754-FE7991592C81}"/>
    <cellStyle name="Normal 16 3 2 5" xfId="16447" xr:uid="{00000000-0005-0000-0000-0000D91B0000}"/>
    <cellStyle name="Normal 16 3 2 5 2" xfId="20026" xr:uid="{7B803A0C-B86B-4AFC-839D-FE2E3262213E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2 2 2" xfId="21139" xr:uid="{A78874EB-9791-4E8C-A72F-D115292D6257}"/>
    <cellStyle name="Normal 16 3 3 2 2 3" xfId="19779" xr:uid="{D0FB2244-1A30-4BF8-A857-DAFFCFCCE335}"/>
    <cellStyle name="Normal 16 3 3 2 3" xfId="16019" xr:uid="{00000000-0005-0000-0000-0000DF1B0000}"/>
    <cellStyle name="Normal 16 3 3 2 3 2" xfId="20451" xr:uid="{9784BDA7-A28B-4E9E-9604-8193E97C6B69}"/>
    <cellStyle name="Normal 16 3 3 2 4" xfId="19140" xr:uid="{79038A2D-A7A5-4ADC-812F-66ED1BEDC301}"/>
    <cellStyle name="Normal 16 3 3 3" xfId="14970" xr:uid="{00000000-0005-0000-0000-0000E01B0000}"/>
    <cellStyle name="Normal 16 3 3 3 2" xfId="15670" xr:uid="{00000000-0005-0000-0000-0000E11B0000}"/>
    <cellStyle name="Normal 16 3 3 3 2 2" xfId="20794" xr:uid="{799EE7FF-9A91-455B-8DB5-066CEC68BB47}"/>
    <cellStyle name="Normal 16 3 3 3 3" xfId="19450" xr:uid="{DF967934-3E93-483D-A1F4-9AE8DB0335BB}"/>
    <cellStyle name="Normal 16 3 3 4" xfId="16363" xr:uid="{00000000-0005-0000-0000-0000E21B0000}"/>
    <cellStyle name="Normal 16 3 3 4 2" xfId="20107" xr:uid="{FE1BBE27-5BB8-4F47-8AF5-261EB7F80933}"/>
    <cellStyle name="Normal 16 3 3 5" xfId="18863" xr:uid="{BFDD31BA-5C35-4553-BC27-2810CF0ABFEE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2 2 2" xfId="20963" xr:uid="{08A8DF3C-0B5C-4318-B9F3-C84F9CDCE256}"/>
    <cellStyle name="Normal 16 3 4 2 3" xfId="19611" xr:uid="{347AD039-25F3-42CC-BEC5-2CC533A42037}"/>
    <cellStyle name="Normal 16 3 4 3" xfId="16194" xr:uid="{00000000-0005-0000-0000-0000E61B0000}"/>
    <cellStyle name="Normal 16 3 4 3 2" xfId="20276" xr:uid="{935031A7-AAB7-4A28-81A6-A1023BE1436F}"/>
    <cellStyle name="Normal 16 3 4 4" xfId="18991" xr:uid="{784B76F1-96C2-4EB0-BA58-DC74E400DB0A}"/>
    <cellStyle name="Normal 16 3 5" xfId="17848" xr:uid="{00000000-0005-0000-0000-0000E71B0000}"/>
    <cellStyle name="Normal 16 3 5 2" xfId="15844" xr:uid="{00000000-0005-0000-0000-0000E81B0000}"/>
    <cellStyle name="Normal 16 3 5 2 2" xfId="20620" xr:uid="{27927A15-2CC1-4A9A-A2F6-3D02B08B49AC}"/>
    <cellStyle name="Normal 16 3 5 3" xfId="19290" xr:uid="{9CB3BD17-B83C-4325-A42F-E76DACECAD8E}"/>
    <cellStyle name="Normal 16 3 6" xfId="16522" xr:uid="{00000000-0005-0000-0000-0000E91B0000}"/>
    <cellStyle name="Normal 16 3 6 2" xfId="19943" xr:uid="{9796721C-1E6F-4999-B21E-12A336BC33C1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2 2 2" xfId="21183" xr:uid="{7CD10FD1-8FA7-44C3-82E3-CB83B0100D6E}"/>
    <cellStyle name="Normal 16 4 2 2 2 3" xfId="19821" xr:uid="{80D7B042-BFC1-40BD-9C56-15B763AD5713}"/>
    <cellStyle name="Normal 16 4 2 2 3" xfId="15976" xr:uid="{00000000-0005-0000-0000-0000F01B0000}"/>
    <cellStyle name="Normal 16 4 2 2 3 2" xfId="20495" xr:uid="{106005E2-08B2-4CF2-ABF4-CDC11FCAEACA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3 2 2" xfId="20837" xr:uid="{EEA1C590-0438-44B4-A3D1-B1ED2934A10F}"/>
    <cellStyle name="Normal 16 4 2 3 3" xfId="19491" xr:uid="{BCEBB91C-0975-453F-A6F8-816E0FC3429C}"/>
    <cellStyle name="Normal 16 4 2 4" xfId="16321" xr:uid="{00000000-0005-0000-0000-0000F41B0000}"/>
    <cellStyle name="Normal 16 4 2 4 2" xfId="20149" xr:uid="{2BCBD3A5-3442-4FD1-B4A6-52AB28DC449A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2 2 2" xfId="21007" xr:uid="{733F7457-0282-42D4-A6A5-9A05D0BBD1E3}"/>
    <cellStyle name="Normal 16 4 3 2 3" xfId="19653" xr:uid="{BF7D28F9-0805-491B-858B-9DEAF49163E4}"/>
    <cellStyle name="Normal 16 4 3 3" xfId="16151" xr:uid="{00000000-0005-0000-0000-0000F91B0000}"/>
    <cellStyle name="Normal 16 4 3 3 2" xfId="20320" xr:uid="{7874E47D-A9C3-4DA1-8DBB-9A5578B5281E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2 2" xfId="20662" xr:uid="{52500BFF-24EF-417D-A19A-F9AD2957A936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2 2" xfId="21095" xr:uid="{858DE13C-4D18-4850-A6EE-496AD0115243}"/>
    <cellStyle name="Normal 16 5 2 2 3" xfId="16728" xr:uid="{00000000-0005-0000-0000-0000051C0000}"/>
    <cellStyle name="Normal 16 5 2 3" xfId="16063" xr:uid="{00000000-0005-0000-0000-0000061C0000}"/>
    <cellStyle name="Normal 16 5 2 3 2" xfId="20407" xr:uid="{7EC85F10-FB05-4622-A23F-26FD648FE8D9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2 2" xfId="20750" xr:uid="{6FC9D8FE-53EE-493C-8DC7-07C517C9BA69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5 2" xfId="18842" xr:uid="{119D1F0F-FF2F-4B6A-9B20-21489E951A8F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4 2" xfId="18966" xr:uid="{1603AD08-1AB0-4597-AB97-A50C3E7819A2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2 2" xfId="20581" xr:uid="{F2D7558B-EDA3-4D5E-8BD3-824B03F26046}"/>
    <cellStyle name="Normal 16 7 2 3" xfId="15888" xr:uid="{00000000-0005-0000-0000-00001C1C0000}"/>
    <cellStyle name="Normal 16 7 3" xfId="5977" xr:uid="{00000000-0005-0000-0000-00001D1C0000}"/>
    <cellStyle name="Normal 16 7 3 2" xfId="19261" xr:uid="{E938E082-6FD2-45DA-AA02-A2DC4E515397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2 2" xfId="19905" xr:uid="{25E1F9A8-1F87-443C-AB9E-9838FCF2A942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6 9 6" xfId="18765" xr:uid="{D5C91DE2-2FA0-4771-BBE7-AFBDC46AC8E6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2 2 2" xfId="21247" xr:uid="{33BE6729-FD62-4B20-824A-3BE3E36BD2C0}"/>
    <cellStyle name="Normal 17 2 2 2 2 2 2 3" xfId="19885" xr:uid="{ACBE8E8E-0B30-4077-A26A-2DEE9D451E14}"/>
    <cellStyle name="Normal 17 2 2 2 2 2 3" xfId="15912" xr:uid="{00000000-0005-0000-0000-0000411C0000}"/>
    <cellStyle name="Normal 17 2 2 2 2 2 3 2" xfId="20559" xr:uid="{58D74811-9E81-4713-AE3D-55BEE1E7140F}"/>
    <cellStyle name="Normal 17 2 2 2 2 2 4" xfId="19242" xr:uid="{D31CB857-D181-498E-9B8A-D4F397C08A10}"/>
    <cellStyle name="Normal 17 2 2 2 2 3" xfId="14969" xr:uid="{00000000-0005-0000-0000-0000421C0000}"/>
    <cellStyle name="Normal 17 2 2 2 2 3 2" xfId="15562" xr:uid="{00000000-0005-0000-0000-0000431C0000}"/>
    <cellStyle name="Normal 17 2 2 2 2 3 2 2" xfId="20901" xr:uid="{7059B9B1-16ED-49DB-8207-8E4BB8DEAF91}"/>
    <cellStyle name="Normal 17 2 2 2 2 3 3" xfId="19555" xr:uid="{4EEBB487-0671-43CA-9AD7-4501B079A0BC}"/>
    <cellStyle name="Normal 17 2 2 2 2 4" xfId="16261" xr:uid="{00000000-0005-0000-0000-0000441C0000}"/>
    <cellStyle name="Normal 17 2 2 2 2 4 2" xfId="20213" xr:uid="{5F806A49-992C-46C7-BAAA-125912C5D06F}"/>
    <cellStyle name="Normal 17 2 2 2 2 5" xfId="18947" xr:uid="{615696D3-20B4-4D51-BDD4-E88DC4090824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2 2 2" xfId="21071" xr:uid="{615D5F46-5C3C-4234-A9E3-413D6F424768}"/>
    <cellStyle name="Normal 17 2 2 2 3 2 3" xfId="19717" xr:uid="{58C90775-922C-4872-93F2-DB068A301C86}"/>
    <cellStyle name="Normal 17 2 2 2 3 3" xfId="16087" xr:uid="{00000000-0005-0000-0000-0000481C0000}"/>
    <cellStyle name="Normal 17 2 2 2 3 3 2" xfId="20384" xr:uid="{8DA07191-602C-4BCE-A645-D897C0F913AE}"/>
    <cellStyle name="Normal 17 2 2 2 3 4" xfId="19083" xr:uid="{640A2F3D-BA54-4CFA-8D7B-3C22EA8F746F}"/>
    <cellStyle name="Normal 17 2 2 2 4" xfId="17071" xr:uid="{00000000-0005-0000-0000-0000491C0000}"/>
    <cellStyle name="Normal 17 2 2 2 4 2" xfId="15737" xr:uid="{00000000-0005-0000-0000-00004A1C0000}"/>
    <cellStyle name="Normal 17 2 2 2 4 2 2" xfId="20726" xr:uid="{00049FDC-2A0C-4A2D-BB03-3760668A026E}"/>
    <cellStyle name="Normal 17 2 2 2 4 3" xfId="19389" xr:uid="{116B0ED8-8B95-4302-B078-930799CBE4B8}"/>
    <cellStyle name="Normal 17 2 2 2 5" xfId="16430" xr:uid="{00000000-0005-0000-0000-00004B1C0000}"/>
    <cellStyle name="Normal 17 2 2 2 5 2" xfId="20046" xr:uid="{2216CFAA-5F3E-47DE-9B2B-81BE9E3A0F3B}"/>
    <cellStyle name="Normal 17 2 2 2 6" xfId="18829" xr:uid="{F850205B-CF7F-4FB3-B211-5E7F4A1EDB6D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2 2 2" xfId="21159" xr:uid="{B3572D1F-0B52-4844-B4A8-8E8476028831}"/>
    <cellStyle name="Normal 17 2 2 3 2 2 3" xfId="19799" xr:uid="{D2481FD6-AD58-4BDC-8203-AC244B96DF21}"/>
    <cellStyle name="Normal 17 2 2 3 2 3" xfId="15999" xr:uid="{00000000-0005-0000-0000-0000501C0000}"/>
    <cellStyle name="Normal 17 2 2 3 2 3 2" xfId="20471" xr:uid="{204BF085-13CA-451B-B07A-483650DB7D32}"/>
    <cellStyle name="Normal 17 2 2 3 2 4" xfId="19160" xr:uid="{7BCCB20D-7D74-4368-BF01-F10FCC91D850}"/>
    <cellStyle name="Normal 17 2 2 3 3" xfId="16998" xr:uid="{00000000-0005-0000-0000-0000511C0000}"/>
    <cellStyle name="Normal 17 2 2 3 3 2" xfId="15650" xr:uid="{00000000-0005-0000-0000-0000521C0000}"/>
    <cellStyle name="Normal 17 2 2 3 3 2 2" xfId="20814" xr:uid="{001ED96B-EC29-494E-BE26-1C8886D5274E}"/>
    <cellStyle name="Normal 17 2 2 3 3 3" xfId="19470" xr:uid="{160B9A0B-7CF4-4C2F-BB2A-3D8652A1C283}"/>
    <cellStyle name="Normal 17 2 2 3 4" xfId="16345" xr:uid="{00000000-0005-0000-0000-0000531C0000}"/>
    <cellStyle name="Normal 17 2 2 3 4 2" xfId="20127" xr:uid="{91AF738C-09E1-479B-B545-5C633F8A7943}"/>
    <cellStyle name="Normal 17 2 2 3 5" xfId="18879" xr:uid="{C54CE51B-42F0-400D-8366-80F6A192AC29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2 2 2" xfId="20983" xr:uid="{09190CD5-D1BD-42A1-8725-9164685AD971}"/>
    <cellStyle name="Normal 17 2 2 4 2 3" xfId="19630" xr:uid="{5E8211E8-D996-4B97-971D-DC6794DDBBAD}"/>
    <cellStyle name="Normal 17 2 2 4 3" xfId="16174" xr:uid="{00000000-0005-0000-0000-0000571C0000}"/>
    <cellStyle name="Normal 17 2 2 4 3 2" xfId="20296" xr:uid="{581DBA88-0D7F-47BB-8AEA-E3B008E37F8B}"/>
    <cellStyle name="Normal 17 2 2 4 4" xfId="19007" xr:uid="{AACE6A13-2D1E-4218-9DA6-D8B7E6E510B9}"/>
    <cellStyle name="Normal 17 2 2 5" xfId="17148" xr:uid="{00000000-0005-0000-0000-0000581C0000}"/>
    <cellStyle name="Normal 17 2 2 5 2" xfId="15824" xr:uid="{00000000-0005-0000-0000-0000591C0000}"/>
    <cellStyle name="Normal 17 2 2 5 2 2" xfId="20639" xr:uid="{F03DA401-BC07-4105-BC90-F4A50B1EFF3B}"/>
    <cellStyle name="Normal 17 2 2 5 3" xfId="19309" xr:uid="{BBA8B928-F71A-4065-A71E-B82E4B947204}"/>
    <cellStyle name="Normal 17 2 2 6" xfId="16502" xr:uid="{00000000-0005-0000-0000-00005A1C0000}"/>
    <cellStyle name="Normal 17 2 2 6 2" xfId="19963" xr:uid="{F56A9BD3-04D5-4811-95D0-57AEA3D42C5E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2 2 2" xfId="21203" xr:uid="{513E60BC-BED0-460D-BA3A-FE88A7D6642C}"/>
    <cellStyle name="Normal 17 2 3 2 2 2 3" xfId="19841" xr:uid="{37DEF952-0A4F-4B0B-8013-F93FCEEE00E8}"/>
    <cellStyle name="Normal 17 2 3 2 2 3" xfId="15956" xr:uid="{00000000-0005-0000-0000-0000611C0000}"/>
    <cellStyle name="Normal 17 2 3 2 2 3 2" xfId="20515" xr:uid="{C568F7C4-BEE4-4540-B546-3D6DC0987D26}"/>
    <cellStyle name="Normal 17 2 3 2 2 4" xfId="19198" xr:uid="{BC9AA223-DA2C-4CB2-B70B-8BA19B84AD45}"/>
    <cellStyle name="Normal 17 2 3 2 3" xfId="16955" xr:uid="{00000000-0005-0000-0000-0000621C0000}"/>
    <cellStyle name="Normal 17 2 3 2 3 2" xfId="15606" xr:uid="{00000000-0005-0000-0000-0000631C0000}"/>
    <cellStyle name="Normal 17 2 3 2 3 2 2" xfId="20857" xr:uid="{00FC4A1C-020C-41CB-BA34-B74BD5A15DBC}"/>
    <cellStyle name="Normal 17 2 3 2 3 3" xfId="19511" xr:uid="{4CF92C9F-FDDE-4BE2-A0FC-ADEDFE4D3D9B}"/>
    <cellStyle name="Normal 17 2 3 2 4" xfId="16303" xr:uid="{00000000-0005-0000-0000-0000641C0000}"/>
    <cellStyle name="Normal 17 2 3 2 4 2" xfId="20169" xr:uid="{F05BF451-3ED9-41CD-9A6E-EC50628E9B87}"/>
    <cellStyle name="Normal 17 2 3 2 5" xfId="18912" xr:uid="{228E8338-B588-4B15-AB39-D53C6E898C2C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2 2 2" xfId="21027" xr:uid="{2CEAB76B-0232-48EA-B94F-E865A53ABF12}"/>
    <cellStyle name="Normal 17 2 3 3 2 3" xfId="19673" xr:uid="{FA33F766-3D37-4402-9C54-17A3EEA75845}"/>
    <cellStyle name="Normal 17 2 3 3 3" xfId="16131" xr:uid="{00000000-0005-0000-0000-0000681C0000}"/>
    <cellStyle name="Normal 17 2 3 3 3 2" xfId="20340" xr:uid="{7F9F2448-2099-43F5-A47B-6870BCD0EBF4}"/>
    <cellStyle name="Normal 17 2 3 3 4" xfId="19041" xr:uid="{6AB936E1-5B87-4608-A5B2-7E2CB54D5D2A}"/>
    <cellStyle name="Normal 17 2 3 4" xfId="17916" xr:uid="{00000000-0005-0000-0000-0000691C0000}"/>
    <cellStyle name="Normal 17 2 3 4 2" xfId="15781" xr:uid="{00000000-0005-0000-0000-00006A1C0000}"/>
    <cellStyle name="Normal 17 2 3 4 2 2" xfId="20682" xr:uid="{010CE68C-D87E-40AA-95D6-E0A42C8A2C31}"/>
    <cellStyle name="Normal 17 2 3 4 3" xfId="19347" xr:uid="{BFDF7955-A9A9-4129-BE4A-6F17C61B4075}"/>
    <cellStyle name="Normal 17 2 3 5" xfId="16471" xr:uid="{00000000-0005-0000-0000-00006B1C0000}"/>
    <cellStyle name="Normal 17 2 3 5 2" xfId="20002" xr:uid="{B87FC3B4-4653-4144-B640-1B6A660C1D06}"/>
    <cellStyle name="Normal 17 2 3 6" xfId="18805" xr:uid="{1F8233C6-5737-4C7D-A344-FDC6DC237A54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2 2 2" xfId="21115" xr:uid="{5D1E2A1D-88E0-4B69-B418-ACEF7AA2E514}"/>
    <cellStyle name="Normal 17 2 4 2 2 3" xfId="19756" xr:uid="{D5453B99-C01B-478C-96A8-059FE2958C1D}"/>
    <cellStyle name="Normal 17 2 4 2 3" xfId="16043" xr:uid="{00000000-0005-0000-0000-0000701C0000}"/>
    <cellStyle name="Normal 17 2 4 2 3 2" xfId="20427" xr:uid="{CF8F2802-6554-4609-B452-A0870500BB29}"/>
    <cellStyle name="Normal 17 2 4 2 4" xfId="19120" xr:uid="{CA03DD7C-D66E-40A8-B3E2-546667434888}"/>
    <cellStyle name="Normal 17 2 4 3" xfId="14965" xr:uid="{00000000-0005-0000-0000-0000711C0000}"/>
    <cellStyle name="Normal 17 2 4 3 2" xfId="15694" xr:uid="{00000000-0005-0000-0000-0000721C0000}"/>
    <cellStyle name="Normal 17 2 4 3 2 2" xfId="20770" xr:uid="{CE588AE6-1D0C-45F4-8B75-2CCE28B55C5A}"/>
    <cellStyle name="Normal 17 2 4 3 3" xfId="19428" xr:uid="{E07FA482-F194-49B1-8957-C1465B8695E2}"/>
    <cellStyle name="Normal 17 2 4 4" xfId="16386" xr:uid="{00000000-0005-0000-0000-0000731C0000}"/>
    <cellStyle name="Normal 17 2 4 4 2" xfId="20085" xr:uid="{194DC307-6238-4D87-A2F2-42272E976D9D}"/>
    <cellStyle name="Normal 17 2 4 5" xfId="18850" xr:uid="{8C2E63D1-B606-4A36-B994-1CECEA4442D1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2 2 2" xfId="20940" xr:uid="{203AADC4-29FF-4457-B782-3A0C1100D4AF}"/>
    <cellStyle name="Normal 17 2 5 2 3" xfId="19592" xr:uid="{79D02964-DC20-431C-88B2-46FB2D8479F5}"/>
    <cellStyle name="Normal 17 2 5 3" xfId="16218" xr:uid="{00000000-0005-0000-0000-0000771C0000}"/>
    <cellStyle name="Normal 17 2 5 3 2" xfId="20252" xr:uid="{7F6AA5EE-BE3A-4768-82DA-E581471990E9}"/>
    <cellStyle name="Normal 17 2 5 4" xfId="18977" xr:uid="{521246AF-D327-44D3-B156-52F150CC4F6E}"/>
    <cellStyle name="Normal 17 2 6" xfId="17890" xr:uid="{00000000-0005-0000-0000-0000781C0000}"/>
    <cellStyle name="Normal 17 2 6 2" xfId="15868" xr:uid="{00000000-0005-0000-0000-0000791C0000}"/>
    <cellStyle name="Normal 17 2 6 2 2" xfId="20600" xr:uid="{1D750BBF-A8B6-4397-B698-95E9F79E91D4}"/>
    <cellStyle name="Normal 17 2 6 3" xfId="19275" xr:uid="{8FB21A23-B5E7-46B7-AA74-32BA511DF3FA}"/>
    <cellStyle name="Normal 17 2 7" xfId="16546" xr:uid="{00000000-0005-0000-0000-00007A1C0000}"/>
    <cellStyle name="Normal 17 2 7 2" xfId="19922" xr:uid="{5DD8C999-6D6D-4358-A35E-4E00147A8D96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2 2 2" xfId="21230" xr:uid="{2399F3E5-C77F-4995-A392-7269E96788B6}"/>
    <cellStyle name="Normal 17 3 2 2 2 2 3" xfId="19868" xr:uid="{4BBBA847-8C07-4370-8CC8-36B6E4511089}"/>
    <cellStyle name="Normal 17 3 2 2 2 3" xfId="15929" xr:uid="{00000000-0005-0000-0000-0000821C0000}"/>
    <cellStyle name="Normal 17 3 2 2 2 3 2" xfId="20542" xr:uid="{A64C1C45-FBC6-42CE-BC7E-A0F5215C5513}"/>
    <cellStyle name="Normal 17 3 2 2 2 4" xfId="19225" xr:uid="{033A83B7-CC59-466D-B868-78A2EB8A49CA}"/>
    <cellStyle name="Normal 17 3 2 2 3" xfId="16928" xr:uid="{00000000-0005-0000-0000-0000831C0000}"/>
    <cellStyle name="Normal 17 3 2 2 3 2" xfId="15579" xr:uid="{00000000-0005-0000-0000-0000841C0000}"/>
    <cellStyle name="Normal 17 3 2 2 3 2 2" xfId="20884" xr:uid="{A684C5E1-68AA-45B7-BE88-62D124D97951}"/>
    <cellStyle name="Normal 17 3 2 2 3 3" xfId="19538" xr:uid="{FBEAEB40-3C29-42BD-8527-B076C7650650}"/>
    <cellStyle name="Normal 17 3 2 2 4" xfId="16276" xr:uid="{00000000-0005-0000-0000-0000851C0000}"/>
    <cellStyle name="Normal 17 3 2 2 4 2" xfId="20196" xr:uid="{E3D2B11E-7FDB-412F-9804-C46DD33EAA9D}"/>
    <cellStyle name="Normal 17 3 2 2 5" xfId="18930" xr:uid="{F541B35B-2481-4399-AF49-E12D5C93B8BE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2 2 2" xfId="21054" xr:uid="{2D2BD7EC-DCB3-4756-9D4B-3741A3A58B24}"/>
    <cellStyle name="Normal 17 3 2 3 2 3" xfId="19700" xr:uid="{274A9871-3EAE-4F0F-A2E8-3F6D254BEFE3}"/>
    <cellStyle name="Normal 17 3 2 3 3" xfId="16104" xr:uid="{00000000-0005-0000-0000-0000891C0000}"/>
    <cellStyle name="Normal 17 3 2 3 3 2" xfId="20367" xr:uid="{95D46A18-1F46-4B9F-82AE-27D933D1059B}"/>
    <cellStyle name="Normal 17 3 2 3 4" xfId="19066" xr:uid="{2963D5D6-AA32-46F0-89CE-1071758E6D2C}"/>
    <cellStyle name="Normal 17 3 2 4" xfId="17081" xr:uid="{00000000-0005-0000-0000-00008A1C0000}"/>
    <cellStyle name="Normal 17 3 2 4 2" xfId="15754" xr:uid="{00000000-0005-0000-0000-00008B1C0000}"/>
    <cellStyle name="Normal 17 3 2 4 2 2" xfId="20709" xr:uid="{AEF8036A-3148-4CBC-BF72-DC4F54B569B9}"/>
    <cellStyle name="Normal 17 3 2 4 3" xfId="19372" xr:uid="{F674CBB6-31DD-4868-BF77-AB936A92E64B}"/>
    <cellStyle name="Normal 17 3 2 5" xfId="16445" xr:uid="{00000000-0005-0000-0000-00008C1C0000}"/>
    <cellStyle name="Normal 17 3 2 5 2" xfId="20029" xr:uid="{06210B44-369C-4BE7-8931-D6D94E62AC12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2 2 2" xfId="21142" xr:uid="{30E430BE-A3CA-42D5-879F-5819090EEC96}"/>
    <cellStyle name="Normal 17 3 3 2 2 3" xfId="19782" xr:uid="{EA21C7BE-9688-49CD-92CF-8D7B6998E223}"/>
    <cellStyle name="Normal 17 3 3 2 3" xfId="16016" xr:uid="{00000000-0005-0000-0000-0000921C0000}"/>
    <cellStyle name="Normal 17 3 3 2 3 2" xfId="20454" xr:uid="{F6E8EC47-3CFB-4A4F-9F93-F30440843416}"/>
    <cellStyle name="Normal 17 3 3 2 4" xfId="19143" xr:uid="{7DDEFFEF-3EF0-49A3-8D18-EFD20BA27172}"/>
    <cellStyle name="Normal 17 3 3 3" xfId="17013" xr:uid="{00000000-0005-0000-0000-0000931C0000}"/>
    <cellStyle name="Normal 17 3 3 3 2" xfId="15667" xr:uid="{00000000-0005-0000-0000-0000941C0000}"/>
    <cellStyle name="Normal 17 3 3 3 2 2" xfId="20797" xr:uid="{1805C580-0F35-4011-8E37-3A21B1ECD945}"/>
    <cellStyle name="Normal 17 3 3 3 3" xfId="19453" xr:uid="{F63B7127-A73D-4AD6-9653-66BFEF488C1F}"/>
    <cellStyle name="Normal 17 3 3 4" xfId="16361" xr:uid="{00000000-0005-0000-0000-0000951C0000}"/>
    <cellStyle name="Normal 17 3 3 4 2" xfId="20110" xr:uid="{1094C7AF-7AD7-4DEE-89BE-A2C440041993}"/>
    <cellStyle name="Normal 17 3 3 5" xfId="18866" xr:uid="{4A65AF74-3A27-4E64-A4BB-146E4BC7FB5F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2 2 2" xfId="20966" xr:uid="{712373A8-D520-424E-9F76-1641C8BD9F03}"/>
    <cellStyle name="Normal 17 3 4 2 3" xfId="19614" xr:uid="{0C1515EA-FB22-4BFA-B1A4-538A74FC9E7C}"/>
    <cellStyle name="Normal 17 3 4 3" xfId="16191" xr:uid="{00000000-0005-0000-0000-0000991C0000}"/>
    <cellStyle name="Normal 17 3 4 3 2" xfId="20279" xr:uid="{EC548C22-44F7-4D81-9011-ECAA296E1EA3}"/>
    <cellStyle name="Normal 17 3 4 4" xfId="18994" xr:uid="{D1EA423B-6D62-484D-9399-7A64EE398009}"/>
    <cellStyle name="Normal 17 3 5" xfId="17163" xr:uid="{00000000-0005-0000-0000-00009A1C0000}"/>
    <cellStyle name="Normal 17 3 5 2" xfId="15841" xr:uid="{00000000-0005-0000-0000-00009B1C0000}"/>
    <cellStyle name="Normal 17 3 5 2 2" xfId="20623" xr:uid="{FED1DF33-9EB1-4428-8D9B-BDD5DCDC2CB8}"/>
    <cellStyle name="Normal 17 3 5 3" xfId="19293" xr:uid="{6BDF9240-42E6-4CBE-9C17-5127E1162172}"/>
    <cellStyle name="Normal 17 3 6" xfId="16519" xr:uid="{00000000-0005-0000-0000-00009C1C0000}"/>
    <cellStyle name="Normal 17 3 6 2" xfId="19946" xr:uid="{AF70B325-E52E-4DFB-9733-3B07F208FD9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2 2 2" xfId="21186" xr:uid="{BDE98C04-FFB9-4595-9567-12C4E4537B82}"/>
    <cellStyle name="Normal 17 4 2 2 2 3" xfId="19824" xr:uid="{F6E3721F-09AE-4451-B62D-3EAE29ECF512}"/>
    <cellStyle name="Normal 17 4 2 2 3" xfId="15973" xr:uid="{00000000-0005-0000-0000-0000A31C0000}"/>
    <cellStyle name="Normal 17 4 2 2 3 2" xfId="20498" xr:uid="{E45464F8-4953-4939-8AE9-9943DFAF1FEE}"/>
    <cellStyle name="Normal 17 4 2 2 4" xfId="19182" xr:uid="{BC52BD46-AB36-4A41-8D53-E3BD1A36DA36}"/>
    <cellStyle name="Normal 17 4 2 3" xfId="16971" xr:uid="{00000000-0005-0000-0000-0000A41C0000}"/>
    <cellStyle name="Normal 17 4 2 3 2" xfId="15623" xr:uid="{00000000-0005-0000-0000-0000A51C0000}"/>
    <cellStyle name="Normal 17 4 2 3 2 2" xfId="20840" xr:uid="{22E1F05D-BF25-41AA-90AF-19D816CDA043}"/>
    <cellStyle name="Normal 17 4 2 3 3" xfId="19494" xr:uid="{9E581AFD-A5EC-4205-AE14-050D8979F0C1}"/>
    <cellStyle name="Normal 17 4 2 4" xfId="16318" xr:uid="{00000000-0005-0000-0000-0000A61C0000}"/>
    <cellStyle name="Normal 17 4 2 4 2" xfId="20152" xr:uid="{D5EB7B5F-5951-45C8-9678-132D5176DD97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2 2 2" xfId="21010" xr:uid="{0535BAE2-156D-4448-99F8-D3E403C24ADE}"/>
    <cellStyle name="Normal 17 4 3 2 3" xfId="19656" xr:uid="{CF53503A-B6ED-4E54-B86A-5CC07C9A0532}"/>
    <cellStyle name="Normal 17 4 3 3" xfId="16148" xr:uid="{00000000-0005-0000-0000-0000AB1C0000}"/>
    <cellStyle name="Normal 17 4 3 3 2" xfId="20323" xr:uid="{96989317-26DA-4EF3-9924-70156F56DDA8}"/>
    <cellStyle name="Normal 17 4 3 4" xfId="19025" xr:uid="{A2BF6467-FCED-410A-A0B5-43E1FE6A856E}"/>
    <cellStyle name="Normal 17 4 4" xfId="17122" xr:uid="{00000000-0005-0000-0000-0000AC1C0000}"/>
    <cellStyle name="Normal 17 4 4 2" xfId="15798" xr:uid="{00000000-0005-0000-0000-0000AD1C0000}"/>
    <cellStyle name="Normal 17 4 4 2 2" xfId="20665" xr:uid="{4B317757-ABD8-4AF3-BD66-8FDE835EC7DB}"/>
    <cellStyle name="Normal 17 4 4 3" xfId="19331" xr:uid="{99279EFE-65D5-4282-90B1-478EAF5D7F48}"/>
    <cellStyle name="Normal 17 4 5" xfId="16487" xr:uid="{00000000-0005-0000-0000-0000AE1C0000}"/>
    <cellStyle name="Normal 17 4 5 2" xfId="19986" xr:uid="{94935C9A-6AAF-40F2-92AF-907315841506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2 2 2" xfId="21098" xr:uid="{FE2FBC85-C4E0-42A6-9DD8-ACFE7B984405}"/>
    <cellStyle name="Normal 17 5 2 2 3" xfId="19740" xr:uid="{2E81E824-7555-49AF-B468-99BFA4A1FC27}"/>
    <cellStyle name="Normal 17 5 2 3" xfId="16060" xr:uid="{00000000-0005-0000-0000-0000B41C0000}"/>
    <cellStyle name="Normal 17 5 2 3 2" xfId="20410" xr:uid="{189FBCF3-1120-451D-93ED-050A794E49D8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3 2 2" xfId="20753" xr:uid="{92B1CF64-2529-4446-938C-B476A92EA2E3}"/>
    <cellStyle name="Normal 17 5 3 3" xfId="19411" xr:uid="{8E4468F7-26C3-4076-9D94-9AD8151EA94F}"/>
    <cellStyle name="Normal 17 5 4" xfId="16403" xr:uid="{00000000-0005-0000-0000-0000B81C0000}"/>
    <cellStyle name="Normal 17 5 4 2" xfId="20068" xr:uid="{B09EF22F-8C56-4DBE-9E53-4D6FC55C0DAA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2 2" xfId="20924" xr:uid="{CFB2A89A-81C8-4F61-8A0B-197782D8FAE4}"/>
    <cellStyle name="Normal 17 6 2 3" xfId="16898" xr:uid="{00000000-0005-0000-0000-0000BD1C0000}"/>
    <cellStyle name="Normal 17 6 3" xfId="16235" xr:uid="{00000000-0005-0000-0000-0000BE1C0000}"/>
    <cellStyle name="Normal 17 6 3 2" xfId="20235" xr:uid="{6BBE85F9-C7DE-448A-83C6-15F896CD68D8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2 2" xfId="19907" xr:uid="{BE36C8F3-2D08-45C1-8C6E-03968E15FB0F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7 9 3" xfId="18767" xr:uid="{BE3955F3-D6AA-4871-B49F-2E648EE1F5C3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2 2 2" xfId="21250" xr:uid="{F438E5E0-7011-4F86-A088-67F020D3D824}"/>
    <cellStyle name="Normal 18 2 2 2 2 2 2 3" xfId="19888" xr:uid="{6A1C32D9-3626-4418-89F4-1F835A178639}"/>
    <cellStyle name="Normal 18 2 2 2 2 2 3" xfId="15909" xr:uid="{00000000-0005-0000-0000-0000DB1C0000}"/>
    <cellStyle name="Normal 18 2 2 2 2 2 3 2" xfId="20562" xr:uid="{466356E9-D26B-48D9-ADD2-17D345B8519D}"/>
    <cellStyle name="Normal 18 2 2 2 2 2 4" xfId="19245" xr:uid="{C930D7B6-0661-453E-8EF3-80A499DC4EAE}"/>
    <cellStyle name="Normal 18 2 2 2 2 3" xfId="17932" xr:uid="{00000000-0005-0000-0000-0000DC1C0000}"/>
    <cellStyle name="Normal 18 2 2 2 2 3 2" xfId="15559" xr:uid="{00000000-0005-0000-0000-0000DD1C0000}"/>
    <cellStyle name="Normal 18 2 2 2 2 3 2 2" xfId="20904" xr:uid="{D3CE3CCF-EDB2-4F99-86EB-F6DDB5C14C5D}"/>
    <cellStyle name="Normal 18 2 2 2 2 3 3" xfId="19558" xr:uid="{9FC83B58-0453-4219-960A-5EB0AB972EFD}"/>
    <cellStyle name="Normal 18 2 2 2 2 4" xfId="16258" xr:uid="{00000000-0005-0000-0000-0000DE1C0000}"/>
    <cellStyle name="Normal 18 2 2 2 2 4 2" xfId="20216" xr:uid="{4BA49967-19BE-462A-BA70-59D0155BE6DC}"/>
    <cellStyle name="Normal 18 2 2 2 2 5" xfId="18950" xr:uid="{1B0B88DA-2D08-4F36-B891-431509DB5B34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2 2 2" xfId="21074" xr:uid="{65B0A736-9764-451F-918F-D2E43E7FDEBB}"/>
    <cellStyle name="Normal 18 2 2 2 3 2 3" xfId="19720" xr:uid="{106514DE-F80F-49C5-8F82-1FC149FB2CE2}"/>
    <cellStyle name="Normal 18 2 2 2 3 3" xfId="16084" xr:uid="{00000000-0005-0000-0000-0000E21C0000}"/>
    <cellStyle name="Normal 18 2 2 2 3 3 2" xfId="20387" xr:uid="{A714394D-81AB-4BCF-B3FC-9FAE96091D47}"/>
    <cellStyle name="Normal 18 2 2 2 3 4" xfId="19086" xr:uid="{2DC84206-2425-49F0-A87B-A1A58F30CC37}"/>
    <cellStyle name="Normal 18 2 2 2 4" xfId="17862" xr:uid="{00000000-0005-0000-0000-0000E31C0000}"/>
    <cellStyle name="Normal 18 2 2 2 4 2" xfId="15734" xr:uid="{00000000-0005-0000-0000-0000E41C0000}"/>
    <cellStyle name="Normal 18 2 2 2 4 2 2" xfId="20729" xr:uid="{87F2A075-CA45-4F79-83DF-1CD12A2CEAD9}"/>
    <cellStyle name="Normal 18 2 2 2 4 3" xfId="19392" xr:uid="{6CDC46E0-AC17-4079-9104-D230BB9F8862}"/>
    <cellStyle name="Normal 18 2 2 2 5" xfId="16427" xr:uid="{00000000-0005-0000-0000-0000E51C0000}"/>
    <cellStyle name="Normal 18 2 2 2 5 2" xfId="20049" xr:uid="{EFF8E462-8013-46C8-9FFE-0C3021351CE8}"/>
    <cellStyle name="Normal 18 2 2 2 6" xfId="18832" xr:uid="{9AA6D31D-893F-4C63-ABCE-9DE3C2AC665D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2 2 2" xfId="21162" xr:uid="{D98DF483-DAC8-4486-83A3-0B1BDADFEC12}"/>
    <cellStyle name="Normal 18 2 2 3 2 2 3" xfId="19802" xr:uid="{51EEAC4D-2A0E-4F6F-9889-22331E2E4C31}"/>
    <cellStyle name="Normal 18 2 2 3 2 3" xfId="15996" xr:uid="{00000000-0005-0000-0000-0000EA1C0000}"/>
    <cellStyle name="Normal 18 2 2 3 2 3 2" xfId="20474" xr:uid="{2075F658-CA0F-4F08-82F6-E6F185ED6938}"/>
    <cellStyle name="Normal 18 2 2 3 2 4" xfId="19163" xr:uid="{3D7B7CF9-C9AB-45B5-97D6-6B8B3F33F6BD}"/>
    <cellStyle name="Normal 18 2 2 3 3" xfId="16995" xr:uid="{00000000-0005-0000-0000-0000EB1C0000}"/>
    <cellStyle name="Normal 18 2 2 3 3 2" xfId="15647" xr:uid="{00000000-0005-0000-0000-0000EC1C0000}"/>
    <cellStyle name="Normal 18 2 2 3 3 2 2" xfId="20817" xr:uid="{14DDACC5-AE6B-483F-BDD9-5A297A696809}"/>
    <cellStyle name="Normal 18 2 2 3 3 3" xfId="19473" xr:uid="{95A82000-8235-43D6-8EA6-9C3A13243A10}"/>
    <cellStyle name="Normal 18 2 2 3 4" xfId="16342" xr:uid="{00000000-0005-0000-0000-0000ED1C0000}"/>
    <cellStyle name="Normal 18 2 2 3 4 2" xfId="20130" xr:uid="{E53EAA23-52BD-44DD-9102-A9AE3D7691CB}"/>
    <cellStyle name="Normal 18 2 2 3 5" xfId="18882" xr:uid="{8FF426F5-9DBA-465C-A852-3DD037096EDA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2 2 2" xfId="20986" xr:uid="{D8734504-3362-4B9F-9580-55FBE598435C}"/>
    <cellStyle name="Normal 18 2 2 4 2 3" xfId="19633" xr:uid="{867D16F9-A44C-4BDB-933E-41CCEC84850A}"/>
    <cellStyle name="Normal 18 2 2 4 3" xfId="16171" xr:uid="{00000000-0005-0000-0000-0000F11C0000}"/>
    <cellStyle name="Normal 18 2 2 4 3 2" xfId="20299" xr:uid="{A921CB45-7A8A-4049-8F11-CB0E123D78A3}"/>
    <cellStyle name="Normal 18 2 2 4 4" xfId="19010" xr:uid="{264736E8-69B9-4865-96AE-70D17FC0121E}"/>
    <cellStyle name="Normal 18 2 2 5" xfId="17145" xr:uid="{00000000-0005-0000-0000-0000F21C0000}"/>
    <cellStyle name="Normal 18 2 2 5 2" xfId="15821" xr:uid="{00000000-0005-0000-0000-0000F31C0000}"/>
    <cellStyle name="Normal 18 2 2 5 2 2" xfId="20642" xr:uid="{F9A14927-5FAD-49A2-B3B5-758F9BA7F360}"/>
    <cellStyle name="Normal 18 2 2 5 3" xfId="19312" xr:uid="{30108F97-C4D6-46BD-9C55-6339D3D658E6}"/>
    <cellStyle name="Normal 18 2 2 6" xfId="17920" xr:uid="{00000000-0005-0000-0000-0000F41C0000}"/>
    <cellStyle name="Normal 18 2 2 6 2" xfId="19966" xr:uid="{18179CB7-FFC6-4338-8F7D-6B5F0E1E5911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2 2 2" xfId="21206" xr:uid="{0FF68C90-F34E-4E68-8861-AB34798E9A97}"/>
    <cellStyle name="Normal 18 2 3 2 2 2 3" xfId="19844" xr:uid="{C46C4419-FF39-4C9A-8C3B-1A303411D3EA}"/>
    <cellStyle name="Normal 18 2 3 2 2 3" xfId="15953" xr:uid="{00000000-0005-0000-0000-0000FB1C0000}"/>
    <cellStyle name="Normal 18 2 3 2 2 3 2" xfId="20518" xr:uid="{87FFC3BD-05D8-4BE3-8A9F-D81BB13E02A3}"/>
    <cellStyle name="Normal 18 2 3 2 2 4" xfId="19201" xr:uid="{43916FAD-5FA2-420F-8A2A-A2D7C70818F7}"/>
    <cellStyle name="Normal 18 2 3 2 3" xfId="16952" xr:uid="{00000000-0005-0000-0000-0000FC1C0000}"/>
    <cellStyle name="Normal 18 2 3 2 3 2" xfId="15603" xr:uid="{00000000-0005-0000-0000-0000FD1C0000}"/>
    <cellStyle name="Normal 18 2 3 2 3 2 2" xfId="20860" xr:uid="{4203596A-4D5A-41F1-82B5-2A0EF57D40CF}"/>
    <cellStyle name="Normal 18 2 3 2 3 3" xfId="19514" xr:uid="{C4665C2B-DCCE-4515-A7FF-262B5C128FBA}"/>
    <cellStyle name="Normal 18 2 3 2 4" xfId="16300" xr:uid="{00000000-0005-0000-0000-0000FE1C0000}"/>
    <cellStyle name="Normal 18 2 3 2 4 2" xfId="20172" xr:uid="{2EB5545C-36A6-40FB-AC56-F3347E136138}"/>
    <cellStyle name="Normal 18 2 3 2 5" xfId="18915" xr:uid="{6CE8C05C-52D5-4621-AF54-D57114EDAA4B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2 2 2" xfId="21030" xr:uid="{453EF16F-6CB6-4AE2-887F-E696ED7586AF}"/>
    <cellStyle name="Normal 18 2 3 3 2 3" xfId="19676" xr:uid="{D3260CAC-F75F-4EC8-A34D-69C1142BBECF}"/>
    <cellStyle name="Normal 18 2 3 3 3" xfId="16128" xr:uid="{00000000-0005-0000-0000-0000021D0000}"/>
    <cellStyle name="Normal 18 2 3 3 3 2" xfId="20343" xr:uid="{15051F07-54A1-4B46-8111-EB74196EC493}"/>
    <cellStyle name="Normal 18 2 3 3 4" xfId="19044" xr:uid="{EA0C2CEB-9CC9-4E06-9BEC-3C7E77ABEE81}"/>
    <cellStyle name="Normal 18 2 3 4" xfId="17104" xr:uid="{00000000-0005-0000-0000-0000031D0000}"/>
    <cellStyle name="Normal 18 2 3 4 2" xfId="15778" xr:uid="{00000000-0005-0000-0000-0000041D0000}"/>
    <cellStyle name="Normal 18 2 3 4 2 2" xfId="20685" xr:uid="{C8DB02D2-1FF1-48A4-B86F-904210DBF44D}"/>
    <cellStyle name="Normal 18 2 3 4 3" xfId="19350" xr:uid="{5EFC1C0E-980F-4AF8-8257-7EBE3F80F46C}"/>
    <cellStyle name="Normal 18 2 3 5" xfId="16468" xr:uid="{00000000-0005-0000-0000-0000051D0000}"/>
    <cellStyle name="Normal 18 2 3 5 2" xfId="20005" xr:uid="{C6DD3D73-B5DF-4F7E-802E-041A2393E904}"/>
    <cellStyle name="Normal 18 2 3 6" xfId="18807" xr:uid="{790C1356-D9D9-4233-AD0B-A8793EBDEFC4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2 2 2" xfId="21118" xr:uid="{F47ACED9-8DD8-4E20-AC15-C6B84EED79A3}"/>
    <cellStyle name="Normal 18 2 4 2 2 3" xfId="19759" xr:uid="{85CC02F8-29DB-4503-B22D-7F5699BBAC0E}"/>
    <cellStyle name="Normal 18 2 4 2 3" xfId="16040" xr:uid="{00000000-0005-0000-0000-00000A1D0000}"/>
    <cellStyle name="Normal 18 2 4 2 3 2" xfId="20430" xr:uid="{C718B5CF-DB23-44B9-96D5-15E94DC5DE02}"/>
    <cellStyle name="Normal 18 2 4 2 4" xfId="19123" xr:uid="{A3D4EE94-6E35-4776-BABA-110717BE36B3}"/>
    <cellStyle name="Normal 18 2 4 3" xfId="17036" xr:uid="{00000000-0005-0000-0000-00000B1D0000}"/>
    <cellStyle name="Normal 18 2 4 3 2" xfId="15691" xr:uid="{00000000-0005-0000-0000-00000C1D0000}"/>
    <cellStyle name="Normal 18 2 4 3 2 2" xfId="20773" xr:uid="{2F0F844B-2D1A-4F1F-A560-EC4C13566C20}"/>
    <cellStyle name="Normal 18 2 4 3 3" xfId="19431" xr:uid="{BA119748-026B-4002-A665-50E3F9CF3039}"/>
    <cellStyle name="Normal 18 2 4 4" xfId="16383" xr:uid="{00000000-0005-0000-0000-00000D1D0000}"/>
    <cellStyle name="Normal 18 2 4 4 2" xfId="20088" xr:uid="{820D9C8C-8D06-410C-A276-B34FE94C0747}"/>
    <cellStyle name="Normal 18 2 4 5" xfId="18852" xr:uid="{2F81F937-532F-4B91-8162-01BF4BDBE416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2 2 2" xfId="20943" xr:uid="{8087F4DA-8970-42A5-8A1C-6B02A2AE5D97}"/>
    <cellStyle name="Normal 18 2 5 2 3" xfId="19595" xr:uid="{909FADA4-B46E-46EF-B494-8463B2E46BE5}"/>
    <cellStyle name="Normal 18 2 5 3" xfId="16215" xr:uid="{00000000-0005-0000-0000-0000111D0000}"/>
    <cellStyle name="Normal 18 2 5 3 2" xfId="20255" xr:uid="{E09B6F25-6B58-414C-8E99-17750BD5EF5C}"/>
    <cellStyle name="Normal 18 2 5 4" xfId="18980" xr:uid="{04A13C70-9342-489D-98C5-D7980B1495E2}"/>
    <cellStyle name="Normal 18 2 6" xfId="17185" xr:uid="{00000000-0005-0000-0000-0000121D0000}"/>
    <cellStyle name="Normal 18 2 6 2" xfId="15865" xr:uid="{00000000-0005-0000-0000-0000131D0000}"/>
    <cellStyle name="Normal 18 2 6 2 2" xfId="20603" xr:uid="{796AF381-69E5-4FC2-839B-F6396954A923}"/>
    <cellStyle name="Normal 18 2 6 3" xfId="19278" xr:uid="{3C8FE194-0BBF-404D-9C8D-9ECA180D944F}"/>
    <cellStyle name="Normal 18 2 7" xfId="16543" xr:uid="{00000000-0005-0000-0000-0000141D0000}"/>
    <cellStyle name="Normal 18 2 7 2" xfId="19925" xr:uid="{7EF1B506-06EA-4A52-AA6D-641C06A0F95A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2 2 2" xfId="21233" xr:uid="{9475C84C-0612-489A-8989-2C921671292E}"/>
    <cellStyle name="Normal 18 3 2 2 2 2 3" xfId="19871" xr:uid="{95570410-8E2D-48BB-93D3-C5834DB7F21E}"/>
    <cellStyle name="Normal 18 3 2 2 2 3" xfId="15926" xr:uid="{00000000-0005-0000-0000-00001C1D0000}"/>
    <cellStyle name="Normal 18 3 2 2 2 3 2" xfId="20545" xr:uid="{6095656F-D13C-4DDE-A572-838FED185127}"/>
    <cellStyle name="Normal 18 3 2 2 2 4" xfId="19228" xr:uid="{3BBB2302-12AC-46D1-9894-3D82CFA6C808}"/>
    <cellStyle name="Normal 18 3 2 2 3" xfId="16925" xr:uid="{00000000-0005-0000-0000-00001D1D0000}"/>
    <cellStyle name="Normal 18 3 2 2 3 2" xfId="15576" xr:uid="{00000000-0005-0000-0000-00001E1D0000}"/>
    <cellStyle name="Normal 18 3 2 2 3 2 2" xfId="20887" xr:uid="{8BD6E429-2644-4190-B879-CBCA58A173F1}"/>
    <cellStyle name="Normal 18 3 2 2 3 3" xfId="19541" xr:uid="{063C89C1-7B7F-40FE-829C-2F102526624D}"/>
    <cellStyle name="Normal 18 3 2 2 4" xfId="16273" xr:uid="{00000000-0005-0000-0000-00001F1D0000}"/>
    <cellStyle name="Normal 18 3 2 2 4 2" xfId="20199" xr:uid="{9D7500EB-AF2C-444A-A2A0-5B5692D4273D}"/>
    <cellStyle name="Normal 18 3 2 2 5" xfId="18933" xr:uid="{CE334FB9-FB6B-4FC3-AF7D-84C3EB3FE185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2 2 2" xfId="21057" xr:uid="{FD7FEDBB-8740-4477-943B-2ACCBAF9CE21}"/>
    <cellStyle name="Normal 18 3 2 3 2 3" xfId="19703" xr:uid="{CBDD0B44-B009-4318-AD50-2B87A486142C}"/>
    <cellStyle name="Normal 18 3 2 3 3" xfId="16101" xr:uid="{00000000-0005-0000-0000-0000231D0000}"/>
    <cellStyle name="Normal 18 3 2 3 3 2" xfId="20370" xr:uid="{3C98CDB4-FC6A-4C45-A0BB-A2E109C9423F}"/>
    <cellStyle name="Normal 18 3 2 3 4" xfId="19069" xr:uid="{B4C67D5F-ECAF-454E-832F-14AD7A73B7B5}"/>
    <cellStyle name="Normal 18 3 2 4" xfId="17078" xr:uid="{00000000-0005-0000-0000-0000241D0000}"/>
    <cellStyle name="Normal 18 3 2 4 2" xfId="15751" xr:uid="{00000000-0005-0000-0000-0000251D0000}"/>
    <cellStyle name="Normal 18 3 2 4 2 2" xfId="20712" xr:uid="{F37373D9-B607-4355-9366-4A4797FCDA64}"/>
    <cellStyle name="Normal 18 3 2 4 3" xfId="19375" xr:uid="{CE9EB71D-9F2B-42A5-AAB4-7D6AAED86EF3}"/>
    <cellStyle name="Normal 18 3 2 5" xfId="16442" xr:uid="{00000000-0005-0000-0000-0000261D0000}"/>
    <cellStyle name="Normal 18 3 2 5 2" xfId="20032" xr:uid="{268907AD-BD67-42EB-99E9-D3D0A06DC232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2 2 2" xfId="21145" xr:uid="{C9A66B9F-71A4-47D3-A0C1-55DA2E2664AF}"/>
    <cellStyle name="Normal 18 3 3 2 2 3" xfId="19785" xr:uid="{8BA131EA-346E-4A44-9BEE-AED7B6879F97}"/>
    <cellStyle name="Normal 18 3 3 2 3" xfId="16013" xr:uid="{00000000-0005-0000-0000-00002C1D0000}"/>
    <cellStyle name="Normal 18 3 3 2 3 2" xfId="20457" xr:uid="{BE344FA8-A257-451D-8384-517789230EC4}"/>
    <cellStyle name="Normal 18 3 3 2 4" xfId="19146" xr:uid="{0DCB5922-28CC-4B0C-821B-D1700C6AD04C}"/>
    <cellStyle name="Normal 18 3 3 3" xfId="17010" xr:uid="{00000000-0005-0000-0000-00002D1D0000}"/>
    <cellStyle name="Normal 18 3 3 3 2" xfId="15664" xr:uid="{00000000-0005-0000-0000-00002E1D0000}"/>
    <cellStyle name="Normal 18 3 3 3 2 2" xfId="20800" xr:uid="{D4ABAB6B-BEF6-4B61-8075-DD6830DD2401}"/>
    <cellStyle name="Normal 18 3 3 3 3" xfId="19456" xr:uid="{EF457A71-7F49-44FD-A47B-EFE36207A1B5}"/>
    <cellStyle name="Normal 18 3 3 4" xfId="16359" xr:uid="{00000000-0005-0000-0000-00002F1D0000}"/>
    <cellStyle name="Normal 18 3 3 4 2" xfId="20113" xr:uid="{418A2312-F82C-4733-87C4-362226934BBC}"/>
    <cellStyle name="Normal 18 3 3 5" xfId="18869" xr:uid="{39993D35-16F7-41BB-B50A-C27FCCD3250B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2 2 2" xfId="20969" xr:uid="{9E9017DC-C48D-4E0D-B7B6-9D497D096C99}"/>
    <cellStyle name="Normal 18 3 4 2 3" xfId="19617" xr:uid="{0FF2C6DC-08EF-4347-88ED-5A9A54568A5D}"/>
    <cellStyle name="Normal 18 3 4 3" xfId="16188" xr:uid="{00000000-0005-0000-0000-0000331D0000}"/>
    <cellStyle name="Normal 18 3 4 3 2" xfId="20282" xr:uid="{1E84CCFD-0066-4A29-B522-5A2152A815A0}"/>
    <cellStyle name="Normal 18 3 4 4" xfId="18997" xr:uid="{5BF518BD-99BF-44B7-B131-1A8A35527B37}"/>
    <cellStyle name="Normal 18 3 5" xfId="17160" xr:uid="{00000000-0005-0000-0000-0000341D0000}"/>
    <cellStyle name="Normal 18 3 5 2" xfId="15838" xr:uid="{00000000-0005-0000-0000-0000351D0000}"/>
    <cellStyle name="Normal 18 3 5 2 2" xfId="20626" xr:uid="{70E7638A-28C0-4B1A-9FD2-ECA6364E9A48}"/>
    <cellStyle name="Normal 18 3 5 3" xfId="19296" xr:uid="{E5FEDC0F-20E0-4098-8681-C177059A3E05}"/>
    <cellStyle name="Normal 18 3 6" xfId="16516" xr:uid="{00000000-0005-0000-0000-0000361D0000}"/>
    <cellStyle name="Normal 18 3 6 2" xfId="19949" xr:uid="{34BB6E8A-D5C0-4564-91DB-B3BF45D4A4CC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2 2 2" xfId="21189" xr:uid="{09CAB4C3-5C8E-4CAA-9381-A1408B8F5292}"/>
    <cellStyle name="Normal 18 4 2 2 2 3" xfId="19827" xr:uid="{6941E86D-1787-4F23-811C-7E6922BD0F32}"/>
    <cellStyle name="Normal 18 4 2 2 3" xfId="15970" xr:uid="{00000000-0005-0000-0000-00003D1D0000}"/>
    <cellStyle name="Normal 18 4 2 2 3 2" xfId="20501" xr:uid="{CCF3E3AB-5EE7-4A1A-9C81-AD7CA650C80E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3 2 2" xfId="20843" xr:uid="{21C01CC2-20C5-434B-B965-6F8965F9727A}"/>
    <cellStyle name="Normal 18 4 2 3 3" xfId="19497" xr:uid="{40DB0216-A6A1-4D34-80D9-69057AF0EB3E}"/>
    <cellStyle name="Normal 18 4 2 4" xfId="16315" xr:uid="{00000000-0005-0000-0000-0000411D0000}"/>
    <cellStyle name="Normal 18 4 2 4 2" xfId="20155" xr:uid="{A7CC3C0B-58F7-43DE-91CE-1102AC0C46B1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2 2 2" xfId="21013" xr:uid="{C1DD3A97-DFF0-4497-811A-8C03F6165DF2}"/>
    <cellStyle name="Normal 18 4 3 2 3" xfId="19659" xr:uid="{4E8DEA5E-5580-4D9E-9612-C6393F2F7BEB}"/>
    <cellStyle name="Normal 18 4 3 3" xfId="16145" xr:uid="{00000000-0005-0000-0000-0000461D0000}"/>
    <cellStyle name="Normal 18 4 3 3 2" xfId="20326" xr:uid="{F53E9745-1C19-4C2F-BA45-C2DEC62B3073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2 2" xfId="20668" xr:uid="{E46B2553-7FEA-4DDF-851B-00C646A6E1B9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2 2" xfId="21101" xr:uid="{7F2606B0-E43E-4FC9-A04B-7C18089CDE42}"/>
    <cellStyle name="Normal 18 5 2 2 3" xfId="16722" xr:uid="{00000000-0005-0000-0000-0000521D0000}"/>
    <cellStyle name="Normal 18 5 2 3" xfId="16057" xr:uid="{00000000-0005-0000-0000-0000531D0000}"/>
    <cellStyle name="Normal 18 5 2 3 2" xfId="20413" xr:uid="{9BAC8275-DDC5-4C63-AD07-99F835B303F2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3 2 2" xfId="20756" xr:uid="{E6F97D57-490D-4544-A166-545F630F93E5}"/>
    <cellStyle name="Normal 18 5 3 3" xfId="19414" xr:uid="{F1EED55E-0643-4DCA-8173-284866591A93}"/>
    <cellStyle name="Normal 18 5 4" xfId="16400" xr:uid="{00000000-0005-0000-0000-0000571D0000}"/>
    <cellStyle name="Normal 18 5 4 2" xfId="20071" xr:uid="{D26D7C82-6984-4ABB-8D02-506F2425D713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3 2" xfId="20238" xr:uid="{2613FE43-49B8-493D-81F5-6D9E74458D2A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2 2" xfId="20586" xr:uid="{6943F802-1A85-4D70-85CC-42D26140901F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2 2" xfId="19910" xr:uid="{35D3FEEC-B811-4F5D-8B1E-5C8E53866316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8 9 3" xfId="18769" xr:uid="{15A864B6-94C3-4647-95F7-4819BDBFDC65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0 2" xfId="18768" xr:uid="{DE95FB37-D0ED-42D6-9377-36A9967AD929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2 2 2" xfId="21248" xr:uid="{8A44D6FE-BBDC-435E-8AA1-0A721121A78C}"/>
    <cellStyle name="Normal 2 10 2 2 2 2 2 2 3" xfId="19886" xr:uid="{8B5644CD-F6AA-4B20-B494-5987627B0327}"/>
    <cellStyle name="Normal 2 10 2 2 2 2 2 3" xfId="15911" xr:uid="{00000000-0005-0000-0000-0000911D0000}"/>
    <cellStyle name="Normal 2 10 2 2 2 2 2 3 2" xfId="20560" xr:uid="{5D8D0320-069D-459C-954D-46CEA5F2AAF7}"/>
    <cellStyle name="Normal 2 10 2 2 2 2 2 4" xfId="19243" xr:uid="{CBCFDAC8-C147-487D-9B53-CDEB6AE9059E}"/>
    <cellStyle name="Normal 2 10 2 2 2 2 3" xfId="16920" xr:uid="{00000000-0005-0000-0000-0000921D0000}"/>
    <cellStyle name="Normal 2 10 2 2 2 2 3 2" xfId="15561" xr:uid="{00000000-0005-0000-0000-0000931D0000}"/>
    <cellStyle name="Normal 2 10 2 2 2 2 3 2 2" xfId="20902" xr:uid="{202A71C6-ACDE-4FB9-8E35-1341DE3A8576}"/>
    <cellStyle name="Normal 2 10 2 2 2 2 3 3" xfId="19556" xr:uid="{0D507516-A4FB-4F69-8230-9C678CD093FF}"/>
    <cellStyle name="Normal 2 10 2 2 2 2 4" xfId="16260" xr:uid="{00000000-0005-0000-0000-0000941D0000}"/>
    <cellStyle name="Normal 2 10 2 2 2 2 4 2" xfId="20214" xr:uid="{B59609CF-1221-4352-B067-590017DFB396}"/>
    <cellStyle name="Normal 2 10 2 2 2 2 5" xfId="18948" xr:uid="{ABDBEE77-D570-4630-9709-93CF89A93C14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2 2 2" xfId="21072" xr:uid="{1506A1F2-F4D4-499B-94DE-1A25D712D2B3}"/>
    <cellStyle name="Normal 2 10 2 2 2 3 2 3" xfId="19718" xr:uid="{82213CB7-885E-40AA-83BE-E6A003AE3E18}"/>
    <cellStyle name="Normal 2 10 2 2 2 3 3" xfId="16086" xr:uid="{00000000-0005-0000-0000-0000981D0000}"/>
    <cellStyle name="Normal 2 10 2 2 2 3 3 2" xfId="20385" xr:uid="{385AAB81-0034-4668-B139-3AE25E39BC6A}"/>
    <cellStyle name="Normal 2 10 2 2 2 3 4" xfId="19084" xr:uid="{4285BAE9-CDAA-4E27-8882-9C823347DE76}"/>
    <cellStyle name="Normal 2 10 2 2 2 4" xfId="17846" xr:uid="{00000000-0005-0000-0000-0000991D0000}"/>
    <cellStyle name="Normal 2 10 2 2 2 4 2" xfId="15736" xr:uid="{00000000-0005-0000-0000-00009A1D0000}"/>
    <cellStyle name="Normal 2 10 2 2 2 4 2 2" xfId="20727" xr:uid="{9A6144ED-499C-4AF9-B2A6-E12507D0CDBF}"/>
    <cellStyle name="Normal 2 10 2 2 2 4 3" xfId="19390" xr:uid="{8CC2B774-159D-4DA3-9751-355A481CF336}"/>
    <cellStyle name="Normal 2 10 2 2 2 5" xfId="16429" xr:uid="{00000000-0005-0000-0000-00009B1D0000}"/>
    <cellStyle name="Normal 2 10 2 2 2 5 2" xfId="20047" xr:uid="{0E5D4875-0698-4854-BAD9-2115C5E76813}"/>
    <cellStyle name="Normal 2 10 2 2 2 6" xfId="18830" xr:uid="{D251434F-125F-43F8-A2FC-F29A7F28BCA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2 2 2" xfId="21160" xr:uid="{C5F41849-17E6-464A-B48E-E836411BB5EE}"/>
    <cellStyle name="Normal 2 10 2 2 3 2 2 3" xfId="19800" xr:uid="{0C080FD0-6F81-422D-8887-DF0E68A096B5}"/>
    <cellStyle name="Normal 2 10 2 2 3 2 3" xfId="15998" xr:uid="{00000000-0005-0000-0000-0000A01D0000}"/>
    <cellStyle name="Normal 2 10 2 2 3 2 3 2" xfId="20472" xr:uid="{09367EC7-49D0-4BDD-8F2B-345FAD70A782}"/>
    <cellStyle name="Normal 2 10 2 2 3 2 4" xfId="19161" xr:uid="{2051166B-53D9-4289-BC4E-7291EC3C894B}"/>
    <cellStyle name="Normal 2 10 2 2 3 3" xfId="16997" xr:uid="{00000000-0005-0000-0000-0000A11D0000}"/>
    <cellStyle name="Normal 2 10 2 2 3 3 2" xfId="15649" xr:uid="{00000000-0005-0000-0000-0000A21D0000}"/>
    <cellStyle name="Normal 2 10 2 2 3 3 2 2" xfId="20815" xr:uid="{C04E7E1B-92EB-4CC9-9698-7D2E59199373}"/>
    <cellStyle name="Normal 2 10 2 2 3 3 3" xfId="19471" xr:uid="{5DDE0407-138B-4891-B045-8B39EF775A76}"/>
    <cellStyle name="Normal 2 10 2 2 3 4" xfId="16344" xr:uid="{00000000-0005-0000-0000-0000A31D0000}"/>
    <cellStyle name="Normal 2 10 2 2 3 4 2" xfId="20128" xr:uid="{22833732-F1FA-4E42-A215-CF3491D28046}"/>
    <cellStyle name="Normal 2 10 2 2 3 5" xfId="18880" xr:uid="{B22528F2-4F04-4B4E-AF2C-2663505AA648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2 2 2" xfId="20984" xr:uid="{9FBC770C-1F40-4A48-BFB3-0AEE30B9C7D5}"/>
    <cellStyle name="Normal 2 10 2 2 4 2 3" xfId="19631" xr:uid="{13A44C8A-7D80-4253-9B26-3E59529DE905}"/>
    <cellStyle name="Normal 2 10 2 2 4 3" xfId="16173" xr:uid="{00000000-0005-0000-0000-0000A71D0000}"/>
    <cellStyle name="Normal 2 10 2 2 4 3 2" xfId="20297" xr:uid="{B85F038F-96C0-4754-97F1-BD37C3DA114D}"/>
    <cellStyle name="Normal 2 10 2 2 4 4" xfId="19008" xr:uid="{2021F9C7-2D18-47FC-A40D-908ED3B637FE}"/>
    <cellStyle name="Normal 2 10 2 2 5" xfId="17147" xr:uid="{00000000-0005-0000-0000-0000A81D0000}"/>
    <cellStyle name="Normal 2 10 2 2 5 2" xfId="15823" xr:uid="{00000000-0005-0000-0000-0000A91D0000}"/>
    <cellStyle name="Normal 2 10 2 2 5 2 2" xfId="20640" xr:uid="{1A2F4509-DCDB-4F7C-B6FF-7A6E39D8FCF7}"/>
    <cellStyle name="Normal 2 10 2 2 5 3" xfId="19310" xr:uid="{0F636337-445E-4F9A-8C45-9FF520FA8DAE}"/>
    <cellStyle name="Normal 2 10 2 2 6" xfId="16501" xr:uid="{00000000-0005-0000-0000-0000AA1D0000}"/>
    <cellStyle name="Normal 2 10 2 2 6 2" xfId="19964" xr:uid="{CDC96568-5D2E-4C81-A0D0-9B38BF27B98A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2 2 2" xfId="21204" xr:uid="{DEDAA1C3-7324-488C-8C9E-99944BA60D4C}"/>
    <cellStyle name="Normal 2 10 2 3 2 2 2 3" xfId="19842" xr:uid="{295B3441-B9D6-4C69-B80C-B4147D28997E}"/>
    <cellStyle name="Normal 2 10 2 3 2 2 3" xfId="15955" xr:uid="{00000000-0005-0000-0000-0000B11D0000}"/>
    <cellStyle name="Normal 2 10 2 3 2 2 3 2" xfId="20516" xr:uid="{3AA185D3-4AE7-4CF4-ADFB-6ADCFDEE4F27}"/>
    <cellStyle name="Normal 2 10 2 3 2 2 4" xfId="19199" xr:uid="{C4312B31-620D-45F0-81F5-6C6F1D367D5C}"/>
    <cellStyle name="Normal 2 10 2 3 2 3" xfId="16954" xr:uid="{00000000-0005-0000-0000-0000B21D0000}"/>
    <cellStyle name="Normal 2 10 2 3 2 3 2" xfId="15605" xr:uid="{00000000-0005-0000-0000-0000B31D0000}"/>
    <cellStyle name="Normal 2 10 2 3 2 3 2 2" xfId="20858" xr:uid="{3EE5B385-87D7-4C01-848A-29CFB0D6B8A2}"/>
    <cellStyle name="Normal 2 10 2 3 2 3 3" xfId="19512" xr:uid="{B70C7BA1-1F69-4BFD-870B-BF36DBADAEB6}"/>
    <cellStyle name="Normal 2 10 2 3 2 4" xfId="16302" xr:uid="{00000000-0005-0000-0000-0000B41D0000}"/>
    <cellStyle name="Normal 2 10 2 3 2 4 2" xfId="20170" xr:uid="{FF073E54-D5A0-40B5-A196-B05683718E89}"/>
    <cellStyle name="Normal 2 10 2 3 2 5" xfId="18913" xr:uid="{C567AD22-A936-4CBC-AFD7-4A3FD6FD135F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2 2 2" xfId="21028" xr:uid="{2FECEE2C-8679-4380-BC3C-0280E77DE7A6}"/>
    <cellStyle name="Normal 2 10 2 3 3 2 3" xfId="19674" xr:uid="{53D48517-0CC8-4CE9-AE2A-AAAC29E54624}"/>
    <cellStyle name="Normal 2 10 2 3 3 3" xfId="16130" xr:uid="{00000000-0005-0000-0000-0000B81D0000}"/>
    <cellStyle name="Normal 2 10 2 3 3 3 2" xfId="20341" xr:uid="{A6D57175-C9AB-4575-9CBF-4E3212B1F53A}"/>
    <cellStyle name="Normal 2 10 2 3 3 4" xfId="19042" xr:uid="{776E7BC8-C7A6-46AF-BA32-1AFE8EC299CE}"/>
    <cellStyle name="Normal 2 10 2 3 4" xfId="17106" xr:uid="{00000000-0005-0000-0000-0000B91D0000}"/>
    <cellStyle name="Normal 2 10 2 3 4 2" xfId="15780" xr:uid="{00000000-0005-0000-0000-0000BA1D0000}"/>
    <cellStyle name="Normal 2 10 2 3 4 2 2" xfId="20683" xr:uid="{706E8044-9F76-4DA0-A031-757520025CEA}"/>
    <cellStyle name="Normal 2 10 2 3 4 3" xfId="19348" xr:uid="{207EC6D6-EABA-4F8A-B070-FCDFD9FE461A}"/>
    <cellStyle name="Normal 2 10 2 3 5" xfId="16470" xr:uid="{00000000-0005-0000-0000-0000BB1D0000}"/>
    <cellStyle name="Normal 2 10 2 3 5 2" xfId="20003" xr:uid="{6F669EA8-F216-4256-A6DC-E5C93E8EAB03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2 2 2" xfId="21116" xr:uid="{2B3793D6-FF60-4744-A1DF-B3BCF73F6531}"/>
    <cellStyle name="Normal 2 10 2 4 2 2 3" xfId="19757" xr:uid="{DAB1D668-9C31-4CD2-BD02-0370B69A8890}"/>
    <cellStyle name="Normal 2 10 2 4 2 3" xfId="16042" xr:uid="{00000000-0005-0000-0000-0000C11D0000}"/>
    <cellStyle name="Normal 2 10 2 4 2 3 2" xfId="20428" xr:uid="{30698AE8-A7CF-448F-8DF4-E8FE3A07EBDE}"/>
    <cellStyle name="Normal 2 10 2 4 2 4" xfId="19121" xr:uid="{2E541B07-D8E0-4BE4-BDD6-D4774FA38ED1}"/>
    <cellStyle name="Normal 2 10 2 4 3" xfId="17038" xr:uid="{00000000-0005-0000-0000-0000C21D0000}"/>
    <cellStyle name="Normal 2 10 2 4 3 2" xfId="15693" xr:uid="{00000000-0005-0000-0000-0000C31D0000}"/>
    <cellStyle name="Normal 2 10 2 4 3 2 2" xfId="20771" xr:uid="{A5B4BF8D-829B-496C-A8D9-6C789F7CC87E}"/>
    <cellStyle name="Normal 2 10 2 4 3 3" xfId="19429" xr:uid="{6547AD1E-E01E-4711-BD98-326DA1B10105}"/>
    <cellStyle name="Normal 2 10 2 4 4" xfId="16385" xr:uid="{00000000-0005-0000-0000-0000C41D0000}"/>
    <cellStyle name="Normal 2 10 2 4 4 2" xfId="20086" xr:uid="{093F8B22-B650-4262-AE73-023D9F219159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2 2 2" xfId="20941" xr:uid="{EF0BD757-5DB8-4931-87D9-73C5BDF6B213}"/>
    <cellStyle name="Normal 2 10 2 5 2 3" xfId="19593" xr:uid="{52A20282-3B15-4E84-8B34-BBB97254EF7B}"/>
    <cellStyle name="Normal 2 10 2 5 3" xfId="16217" xr:uid="{00000000-0005-0000-0000-0000C91D0000}"/>
    <cellStyle name="Normal 2 10 2 5 3 2" xfId="20253" xr:uid="{D8C29F6A-6CF6-42BB-BE8E-009259BA0E8D}"/>
    <cellStyle name="Normal 2 10 2 5 4" xfId="18978" xr:uid="{D0C0AABA-1B0F-44FF-BA9B-242D1129806E}"/>
    <cellStyle name="Normal 2 10 2 6" xfId="17891" xr:uid="{00000000-0005-0000-0000-0000CA1D0000}"/>
    <cellStyle name="Normal 2 10 2 6 2" xfId="15867" xr:uid="{00000000-0005-0000-0000-0000CB1D0000}"/>
    <cellStyle name="Normal 2 10 2 6 2 2" xfId="20601" xr:uid="{01B7BEE8-56C0-4EBB-B793-B53678543720}"/>
    <cellStyle name="Normal 2 10 2 6 3" xfId="19276" xr:uid="{54DCCEB4-CF35-41EB-897B-C33717D678C8}"/>
    <cellStyle name="Normal 2 10 2 7" xfId="16545" xr:uid="{00000000-0005-0000-0000-0000CC1D0000}"/>
    <cellStyle name="Normal 2 10 2 7 2" xfId="19923" xr:uid="{92D0B662-9546-4FD1-94E9-6D493E6B44AB}"/>
    <cellStyle name="Normal 2 10 2 8" xfId="17886" xr:uid="{00000000-0005-0000-0000-0000CD1D0000}"/>
    <cellStyle name="Normal 2 10 2 8 2" xfId="18774" xr:uid="{BEAF22B8-473F-4381-A4F0-956D2B577579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2 2 2" xfId="21231" xr:uid="{FE41CEAA-D92B-415B-8E6B-93E728473C42}"/>
    <cellStyle name="Normal 2 10 4 2 2 2 2 3" xfId="19869" xr:uid="{897A218F-F431-4F00-9C92-B22DF2661C98}"/>
    <cellStyle name="Normal 2 10 4 2 2 2 3" xfId="15928" xr:uid="{00000000-0005-0000-0000-0000D91D0000}"/>
    <cellStyle name="Normal 2 10 4 2 2 2 3 2" xfId="20543" xr:uid="{7F8D7A3E-45D4-4ABB-BFC5-F04ED12D7311}"/>
    <cellStyle name="Normal 2 10 4 2 2 2 4" xfId="19226" xr:uid="{B2ACBF2B-132F-44FE-8C84-A2972AC666BE}"/>
    <cellStyle name="Normal 2 10 4 2 2 3" xfId="16927" xr:uid="{00000000-0005-0000-0000-0000DA1D0000}"/>
    <cellStyle name="Normal 2 10 4 2 2 3 2" xfId="15578" xr:uid="{00000000-0005-0000-0000-0000DB1D0000}"/>
    <cellStyle name="Normal 2 10 4 2 2 3 2 2" xfId="20885" xr:uid="{507692A7-F65F-43A4-9BC3-48108E1E85C6}"/>
    <cellStyle name="Normal 2 10 4 2 2 3 3" xfId="19539" xr:uid="{6880F367-37D4-4B84-B271-478170158780}"/>
    <cellStyle name="Normal 2 10 4 2 2 4" xfId="16275" xr:uid="{00000000-0005-0000-0000-0000DC1D0000}"/>
    <cellStyle name="Normal 2 10 4 2 2 4 2" xfId="20197" xr:uid="{6D10FA85-4EA5-4E3E-97D7-E8A2EE48F41B}"/>
    <cellStyle name="Normal 2 10 4 2 2 5" xfId="18931" xr:uid="{E9270866-81AC-4051-8EAD-8CB9458ECB41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2 2 2" xfId="21055" xr:uid="{7EB10FFB-5D5A-442E-A40F-3D59D943F69A}"/>
    <cellStyle name="Normal 2 10 4 2 3 2 3" xfId="19701" xr:uid="{B212B65A-E9BB-4EA6-9CBE-D823C26E7DE7}"/>
    <cellStyle name="Normal 2 10 4 2 3 3" xfId="16103" xr:uid="{00000000-0005-0000-0000-0000E01D0000}"/>
    <cellStyle name="Normal 2 10 4 2 3 3 2" xfId="20368" xr:uid="{19B666F7-ED25-4774-9BF5-9F7A06D11467}"/>
    <cellStyle name="Normal 2 10 4 2 3 4" xfId="19067" xr:uid="{166A5796-D57C-4931-B708-9378A203A2C4}"/>
    <cellStyle name="Normal 2 10 4 2 4" xfId="17080" xr:uid="{00000000-0005-0000-0000-0000E11D0000}"/>
    <cellStyle name="Normal 2 10 4 2 4 2" xfId="15753" xr:uid="{00000000-0005-0000-0000-0000E21D0000}"/>
    <cellStyle name="Normal 2 10 4 2 4 2 2" xfId="20710" xr:uid="{558BF391-FE79-4B6C-AF7F-0F50C9F0A9CC}"/>
    <cellStyle name="Normal 2 10 4 2 4 3" xfId="19373" xr:uid="{5385DB0A-858E-4DED-BF49-E125C9891D5B}"/>
    <cellStyle name="Normal 2 10 4 2 5" xfId="16444" xr:uid="{00000000-0005-0000-0000-0000E31D0000}"/>
    <cellStyle name="Normal 2 10 4 2 5 2" xfId="20030" xr:uid="{C58E1FFE-9CE8-4411-81DF-1D91689F0298}"/>
    <cellStyle name="Normal 2 10 4 2 6" xfId="18819" xr:uid="{4BA6C74D-E118-4BEC-9FB8-FC24F0BF3C1B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2 2 2" xfId="21143" xr:uid="{8A9832B5-7F1C-40BB-91D2-90FFA1B19284}"/>
    <cellStyle name="Normal 2 10 4 3 2 2 3" xfId="19783" xr:uid="{35ACE809-5D55-4EC0-97CF-B5A1CABED1AB}"/>
    <cellStyle name="Normal 2 10 4 3 2 3" xfId="16015" xr:uid="{00000000-0005-0000-0000-0000E81D0000}"/>
    <cellStyle name="Normal 2 10 4 3 2 3 2" xfId="20455" xr:uid="{2AEA9FDE-D285-4BD8-ADA4-7382CD8B5225}"/>
    <cellStyle name="Normal 2 10 4 3 2 4" xfId="19144" xr:uid="{DA3F5340-91D2-438B-A206-DED050DC3C76}"/>
    <cellStyle name="Normal 2 10 4 3 3" xfId="17012" xr:uid="{00000000-0005-0000-0000-0000E91D0000}"/>
    <cellStyle name="Normal 2 10 4 3 3 2" xfId="15666" xr:uid="{00000000-0005-0000-0000-0000EA1D0000}"/>
    <cellStyle name="Normal 2 10 4 3 3 2 2" xfId="20798" xr:uid="{C48EA0D2-D807-471B-8585-1B8573B0B62A}"/>
    <cellStyle name="Normal 2 10 4 3 3 3" xfId="19454" xr:uid="{E1BD58BD-675C-46C6-A26E-2B5C90A59438}"/>
    <cellStyle name="Normal 2 10 4 3 4" xfId="17966" xr:uid="{00000000-0005-0000-0000-0000EB1D0000}"/>
    <cellStyle name="Normal 2 10 4 3 4 2" xfId="20111" xr:uid="{E9ECA190-3E50-4860-8004-755CBF63F102}"/>
    <cellStyle name="Normal 2 10 4 3 5" xfId="18867" xr:uid="{A91CC4F4-778A-403B-B56C-338D40C510B1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2 2 2" xfId="20967" xr:uid="{631561E0-451A-4115-AEDF-0C5CC3520EDB}"/>
    <cellStyle name="Normal 2 10 4 4 2 3" xfId="19615" xr:uid="{E4D29F39-206D-4829-9EEC-960E20F1215D}"/>
    <cellStyle name="Normal 2 10 4 4 3" xfId="16190" xr:uid="{00000000-0005-0000-0000-0000EF1D0000}"/>
    <cellStyle name="Normal 2 10 4 4 3 2" xfId="20280" xr:uid="{7DAED4A4-1D84-4540-B44E-34F71997E804}"/>
    <cellStyle name="Normal 2 10 4 4 4" xfId="18995" xr:uid="{827748B0-14F1-48FD-86F4-D2AF7F6FEC91}"/>
    <cellStyle name="Normal 2 10 4 5" xfId="17162" xr:uid="{00000000-0005-0000-0000-0000F01D0000}"/>
    <cellStyle name="Normal 2 10 4 5 2" xfId="15840" xr:uid="{00000000-0005-0000-0000-0000F11D0000}"/>
    <cellStyle name="Normal 2 10 4 5 2 2" xfId="20624" xr:uid="{6394F2B7-76D3-4A29-B98D-8B244C601E33}"/>
    <cellStyle name="Normal 2 10 4 5 3" xfId="19294" xr:uid="{FF98DFF4-30A7-483A-BC28-122343C15F0C}"/>
    <cellStyle name="Normal 2 10 4 6" xfId="16518" xr:uid="{00000000-0005-0000-0000-0000F21D0000}"/>
    <cellStyle name="Normal 2 10 4 6 2" xfId="19947" xr:uid="{BD6616CB-C84B-46B5-ACEA-34F9E9DBA006}"/>
    <cellStyle name="Normal 2 10 4 7" xfId="15010" xr:uid="{00000000-0005-0000-0000-0000F31D0000}"/>
    <cellStyle name="Normal 2 10 4 7 2" xfId="18785" xr:uid="{69B42F2B-8BE0-4466-AE61-1F35701C545A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2 2 2" xfId="21187" xr:uid="{93521357-1B9B-43D2-90D9-8F3C1508C86A}"/>
    <cellStyle name="Normal 2 10 5 2 2 2 3" xfId="19825" xr:uid="{E8728B2D-9496-475B-8690-55AAA0CE2151}"/>
    <cellStyle name="Normal 2 10 5 2 2 3" xfId="15972" xr:uid="{00000000-0005-0000-0000-0000FA1D0000}"/>
    <cellStyle name="Normal 2 10 5 2 2 3 2" xfId="20499" xr:uid="{B2B0E7D4-294B-49A8-9208-EFE2CD5B38DE}"/>
    <cellStyle name="Normal 2 10 5 2 2 4" xfId="19183" xr:uid="{6A6461DE-DA6B-4394-A96F-FC51D3F60B9E}"/>
    <cellStyle name="Normal 2 10 5 2 3" xfId="16970" xr:uid="{00000000-0005-0000-0000-0000FB1D0000}"/>
    <cellStyle name="Normal 2 10 5 2 3 2" xfId="15622" xr:uid="{00000000-0005-0000-0000-0000FC1D0000}"/>
    <cellStyle name="Normal 2 10 5 2 3 2 2" xfId="20841" xr:uid="{A80A8C02-194F-4D37-8187-857BAC866D16}"/>
    <cellStyle name="Normal 2 10 5 2 3 3" xfId="19495" xr:uid="{26D2DABB-9A5A-46D5-8C0B-50056E2680FD}"/>
    <cellStyle name="Normal 2 10 5 2 4" xfId="16317" xr:uid="{00000000-0005-0000-0000-0000FD1D0000}"/>
    <cellStyle name="Normal 2 10 5 2 4 2" xfId="20153" xr:uid="{D27C7471-3477-4CDF-9E6B-F9AFC2D4E25F}"/>
    <cellStyle name="Normal 2 10 5 2 5" xfId="18897" xr:uid="{A497DAE8-7539-4574-AACF-BFBD262A6C1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2 2 2" xfId="21011" xr:uid="{C9B90EA1-D571-48F7-9FEC-E52A935CF057}"/>
    <cellStyle name="Normal 2 10 5 3 2 3" xfId="19657" xr:uid="{852F9820-B017-4386-9DAD-D5E13B125395}"/>
    <cellStyle name="Normal 2 10 5 3 3" xfId="16147" xr:uid="{00000000-0005-0000-0000-0000011E0000}"/>
    <cellStyle name="Normal 2 10 5 3 3 2" xfId="20324" xr:uid="{E56D7977-CB27-4C76-87A1-D9E6DB807046}"/>
    <cellStyle name="Normal 2 10 5 3 4" xfId="19026" xr:uid="{20C8CB07-6EB5-4ECD-85CE-08410B52D01A}"/>
    <cellStyle name="Normal 2 10 5 4" xfId="17121" xr:uid="{00000000-0005-0000-0000-0000021E0000}"/>
    <cellStyle name="Normal 2 10 5 4 2" xfId="15797" xr:uid="{00000000-0005-0000-0000-0000031E0000}"/>
    <cellStyle name="Normal 2 10 5 4 2 2" xfId="20666" xr:uid="{D85C08AC-35C7-4C66-8603-D511100091D0}"/>
    <cellStyle name="Normal 2 10 5 4 3" xfId="19332" xr:uid="{F15D8D76-6177-4D92-A37F-06BF85000410}"/>
    <cellStyle name="Normal 2 10 5 5" xfId="16486" xr:uid="{00000000-0005-0000-0000-0000041E0000}"/>
    <cellStyle name="Normal 2 10 5 5 2" xfId="19987" xr:uid="{179030F5-3D04-47F8-802A-B77FFA02C86C}"/>
    <cellStyle name="Normal 2 10 5 6" xfId="17885" xr:uid="{00000000-0005-0000-0000-0000051E0000}"/>
    <cellStyle name="Normal 2 10 5 6 2" xfId="18798" xr:uid="{6038C862-AFE6-4A27-A3C8-F53FD77657B4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2 2 2" xfId="21099" xr:uid="{039295F4-E945-4BEE-B9FB-30FF39764881}"/>
    <cellStyle name="Normal 2 10 6 2 2 3" xfId="19741" xr:uid="{F840755C-1F42-4ECD-817F-72067CABD92A}"/>
    <cellStyle name="Normal 2 10 6 2 3" xfId="16059" xr:uid="{00000000-0005-0000-0000-00000B1E0000}"/>
    <cellStyle name="Normal 2 10 6 2 3 2" xfId="20411" xr:uid="{E7815579-C049-47A3-B6FF-35C3C1E9CDA0}"/>
    <cellStyle name="Normal 2 10 6 2 4" xfId="19105" xr:uid="{1995733C-1E58-4C4A-8D3B-49993A70D845}"/>
    <cellStyle name="Normal 2 10 6 3" xfId="17050" xr:uid="{00000000-0005-0000-0000-00000C1E0000}"/>
    <cellStyle name="Normal 2 10 6 3 2" xfId="15709" xr:uid="{00000000-0005-0000-0000-00000D1E0000}"/>
    <cellStyle name="Normal 2 10 6 3 2 2" xfId="20754" xr:uid="{901989DD-39D2-4307-9DDB-CE5FEEC9B84B}"/>
    <cellStyle name="Normal 2 10 6 3 3" xfId="19412" xr:uid="{05AABE6C-2915-4ACB-B77D-047BB479FC14}"/>
    <cellStyle name="Normal 2 10 6 4" xfId="16402" xr:uid="{00000000-0005-0000-0000-00000E1E0000}"/>
    <cellStyle name="Normal 2 10 6 4 2" xfId="20069" xr:uid="{12607AC9-D84F-401B-B386-E0FC648DA3D1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2 2 2" xfId="20925" xr:uid="{061F55A9-C30C-47A3-AB49-BD9AC239114C}"/>
    <cellStyle name="Normal 2 10 7 2 3" xfId="19577" xr:uid="{CC338AFA-F35A-43E3-9A2E-D5EC9B4173A2}"/>
    <cellStyle name="Normal 2 10 7 3" xfId="16234" xr:uid="{00000000-0005-0000-0000-0000131E0000}"/>
    <cellStyle name="Normal 2 10 7 3 2" xfId="20236" xr:uid="{C3297919-EE12-4081-8999-1BF96DEDEF9D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2 2" xfId="20584" xr:uid="{63DB0093-645C-4905-936C-14C39C7F6073}"/>
    <cellStyle name="Normal 2 10 8 3" xfId="14981" xr:uid="{00000000-0005-0000-0000-0000171E0000}"/>
    <cellStyle name="Normal 2 10 9" xfId="14781" xr:uid="{00000000-0005-0000-0000-0000181E0000}"/>
    <cellStyle name="Normal 2 10 9 2" xfId="19908" xr:uid="{C595AF92-5000-4700-999C-4815BAD502FA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2 2 2" xfId="21234" xr:uid="{EFCEE4DF-FCC4-4063-A61C-F556AC821F31}"/>
    <cellStyle name="Normal 2 11 2 2 2 2 2 3" xfId="19872" xr:uid="{B30155E2-FAB7-4AA2-8D17-2F47D24E7A8F}"/>
    <cellStyle name="Normal 2 11 2 2 2 2 3" xfId="15925" xr:uid="{00000000-0005-0000-0000-0000211E0000}"/>
    <cellStyle name="Normal 2 11 2 2 2 2 3 2" xfId="20546" xr:uid="{0834D81D-511D-451F-AB34-E450F70195ED}"/>
    <cellStyle name="Normal 2 11 2 2 2 2 4" xfId="19229" xr:uid="{DE23BD29-6216-4FBD-BD1F-27CFD34C182A}"/>
    <cellStyle name="Normal 2 11 2 2 2 3" xfId="16924" xr:uid="{00000000-0005-0000-0000-0000221E0000}"/>
    <cellStyle name="Normal 2 11 2 2 2 3 2" xfId="15575" xr:uid="{00000000-0005-0000-0000-0000231E0000}"/>
    <cellStyle name="Normal 2 11 2 2 2 3 2 2" xfId="20888" xr:uid="{6F2FF067-6260-4186-87D4-09D6C2601BA5}"/>
    <cellStyle name="Normal 2 11 2 2 2 3 3" xfId="19542" xr:uid="{8C526A1F-1D02-4B2B-8915-BE56AFD5AA0C}"/>
    <cellStyle name="Normal 2 11 2 2 2 4" xfId="16272" xr:uid="{00000000-0005-0000-0000-0000241E0000}"/>
    <cellStyle name="Normal 2 11 2 2 2 4 2" xfId="20200" xr:uid="{9C1D5D6B-6CEF-4603-BCF9-DD9906B85FCE}"/>
    <cellStyle name="Normal 2 11 2 2 2 5" xfId="18934" xr:uid="{EC524A41-27EB-4011-BE10-A8B33BD31623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2 2 2" xfId="21058" xr:uid="{2FA7B070-A50B-47C7-A7BA-49D56F7AEE47}"/>
    <cellStyle name="Normal 2 11 2 2 3 2 3" xfId="19704" xr:uid="{22FA9B0F-16AF-4EA2-A23B-8761267B937F}"/>
    <cellStyle name="Normal 2 11 2 2 3 3" xfId="16100" xr:uid="{00000000-0005-0000-0000-0000281E0000}"/>
    <cellStyle name="Normal 2 11 2 2 3 3 2" xfId="20371" xr:uid="{BEC09A77-09B4-4DA3-9F6E-28C53517DE92}"/>
    <cellStyle name="Normal 2 11 2 2 3 4" xfId="19070" xr:uid="{9D53B45D-AE6E-4FE8-92E1-255BCD2096BA}"/>
    <cellStyle name="Normal 2 11 2 2 4" xfId="17077" xr:uid="{00000000-0005-0000-0000-0000291E0000}"/>
    <cellStyle name="Normal 2 11 2 2 4 2" xfId="15750" xr:uid="{00000000-0005-0000-0000-00002A1E0000}"/>
    <cellStyle name="Normal 2 11 2 2 4 2 2" xfId="20713" xr:uid="{0653B6D8-044B-41C8-8613-2F13C9111987}"/>
    <cellStyle name="Normal 2 11 2 2 4 3" xfId="19376" xr:uid="{C069EC4A-5D62-4D12-8ADC-8B1103E312D1}"/>
    <cellStyle name="Normal 2 11 2 2 5" xfId="16441" xr:uid="{00000000-0005-0000-0000-00002B1E0000}"/>
    <cellStyle name="Normal 2 11 2 2 5 2" xfId="20033" xr:uid="{5BF3BBEE-ACF7-472B-B9AC-22F648425055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2 2 2" xfId="21146" xr:uid="{EAF78FAF-E26A-442F-9922-2BD87164ADA3}"/>
    <cellStyle name="Normal 2 11 2 3 2 2 3" xfId="19786" xr:uid="{BF262511-22B3-41FC-9F2D-833A53FFA2DD}"/>
    <cellStyle name="Normal 2 11 2 3 2 3" xfId="16012" xr:uid="{00000000-0005-0000-0000-0000311E0000}"/>
    <cellStyle name="Normal 2 11 2 3 2 3 2" xfId="20458" xr:uid="{1B5D324B-776A-459A-BBD7-C946211073C8}"/>
    <cellStyle name="Normal 2 11 2 3 2 4" xfId="19147" xr:uid="{A8FFC09D-9966-4C07-92B0-85B3954EB458}"/>
    <cellStyle name="Normal 2 11 2 3 3" xfId="17009" xr:uid="{00000000-0005-0000-0000-0000321E0000}"/>
    <cellStyle name="Normal 2 11 2 3 3 2" xfId="15663" xr:uid="{00000000-0005-0000-0000-0000331E0000}"/>
    <cellStyle name="Normal 2 11 2 3 3 2 2" xfId="20801" xr:uid="{C36114DF-770E-4990-A028-A4C6EFEE5226}"/>
    <cellStyle name="Normal 2 11 2 3 3 3" xfId="19457" xr:uid="{73CE04C1-A43D-4E7B-ABF9-FEC786A7DA61}"/>
    <cellStyle name="Normal 2 11 2 3 4" xfId="16358" xr:uid="{00000000-0005-0000-0000-0000341E0000}"/>
    <cellStyle name="Normal 2 11 2 3 4 2" xfId="20114" xr:uid="{697B981C-75B1-48B0-848E-66A9B44BB7DE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2 2 2" xfId="20970" xr:uid="{2727B016-D6E5-4C4D-92EC-A0E5D5A6B3AD}"/>
    <cellStyle name="Normal 2 11 2 4 2 3" xfId="19618" xr:uid="{AD791F81-0A44-4DC1-8227-1FF82C812CB7}"/>
    <cellStyle name="Normal 2 11 2 4 3" xfId="16187" xr:uid="{00000000-0005-0000-0000-0000391E0000}"/>
    <cellStyle name="Normal 2 11 2 4 3 2" xfId="20283" xr:uid="{414A0E36-211E-4872-948A-0C04951B39D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5 2 2" xfId="20627" xr:uid="{921162B6-7F3E-468D-8983-C799AE1DA8C5}"/>
    <cellStyle name="Normal 2 11 2 5 3" xfId="19297" xr:uid="{BDA03948-727E-46F5-8147-B07AAA8579ED}"/>
    <cellStyle name="Normal 2 11 2 6" xfId="16515" xr:uid="{00000000-0005-0000-0000-00003D1E0000}"/>
    <cellStyle name="Normal 2 11 2 6 2" xfId="19950" xr:uid="{0CF3CA8C-095B-4020-A03B-CD30BB4542E4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2 2 2" xfId="21190" xr:uid="{E9FC0E57-605E-4AD2-A385-D49B20D94F5B}"/>
    <cellStyle name="Normal 2 11 3 2 2 2 3" xfId="19828" xr:uid="{02A3091E-A6D5-4F0A-B09A-7D08BF6B1176}"/>
    <cellStyle name="Normal 2 11 3 2 2 3" xfId="15969" xr:uid="{00000000-0005-0000-0000-0000441E0000}"/>
    <cellStyle name="Normal 2 11 3 2 2 3 2" xfId="20502" xr:uid="{16F0B33A-C8A6-436C-913F-4677ACE669D9}"/>
    <cellStyle name="Normal 2 11 3 2 2 4" xfId="19185" xr:uid="{2190EE16-4022-4D8C-98B1-F876F262E75C}"/>
    <cellStyle name="Normal 2 11 3 2 3" xfId="16968" xr:uid="{00000000-0005-0000-0000-0000451E0000}"/>
    <cellStyle name="Normal 2 11 3 2 3 2" xfId="15619" xr:uid="{00000000-0005-0000-0000-0000461E0000}"/>
    <cellStyle name="Normal 2 11 3 2 3 2 2" xfId="20844" xr:uid="{D81F971A-6E53-4845-A6E5-27388FFFBDD6}"/>
    <cellStyle name="Normal 2 11 3 2 3 3" xfId="19498" xr:uid="{5DC01910-E91E-4197-A10E-CB8811B2C378}"/>
    <cellStyle name="Normal 2 11 3 2 4" xfId="16314" xr:uid="{00000000-0005-0000-0000-0000471E0000}"/>
    <cellStyle name="Normal 2 11 3 2 4 2" xfId="20156" xr:uid="{F4E8E8A4-0F97-433E-A864-E35A065A4E11}"/>
    <cellStyle name="Normal 2 11 3 2 5" xfId="18899" xr:uid="{7ACA8C5C-CEB9-46C3-8943-11F9B6CB588F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2 2 2" xfId="21014" xr:uid="{2391EA3F-2E16-4B53-8EF0-F1E63B06414A}"/>
    <cellStyle name="Normal 2 11 3 3 2 3" xfId="19660" xr:uid="{426858CF-5C56-471F-AB20-1B48E86FB50E}"/>
    <cellStyle name="Normal 2 11 3 3 3" xfId="16144" xr:uid="{00000000-0005-0000-0000-00004B1E0000}"/>
    <cellStyle name="Normal 2 11 3 3 3 2" xfId="20327" xr:uid="{3EE3FC5B-01B1-46CB-97AC-0333790352CA}"/>
    <cellStyle name="Normal 2 11 3 3 4" xfId="19028" xr:uid="{8C19BECA-567C-44F2-BD97-69ABB6E0A882}"/>
    <cellStyle name="Normal 2 11 3 4" xfId="17118" xr:uid="{00000000-0005-0000-0000-00004C1E0000}"/>
    <cellStyle name="Normal 2 11 3 4 2" xfId="15794" xr:uid="{00000000-0005-0000-0000-00004D1E0000}"/>
    <cellStyle name="Normal 2 11 3 4 2 2" xfId="20669" xr:uid="{08D7A741-E154-499D-A791-AD23BDB3EF8F}"/>
    <cellStyle name="Normal 2 11 3 4 3" xfId="19334" xr:uid="{DE27695B-2AAF-4614-9BD3-0A65BB736CC6}"/>
    <cellStyle name="Normal 2 11 3 5" xfId="16483" xr:uid="{00000000-0005-0000-0000-00004E1E0000}"/>
    <cellStyle name="Normal 2 11 3 5 2" xfId="19989" xr:uid="{E3AAA48C-51D1-45D8-A3BD-A77AEFAA8C38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2 2 2" xfId="21102" xr:uid="{C93ADA82-7504-4A90-B23B-B6423CEA562A}"/>
    <cellStyle name="Normal 2 11 4 2 2 3" xfId="19743" xr:uid="{34BECC02-54FA-4B52-BE88-39E561CE0381}"/>
    <cellStyle name="Normal 2 11 4 2 3" xfId="16056" xr:uid="{00000000-0005-0000-0000-0000541E0000}"/>
    <cellStyle name="Normal 2 11 4 2 3 2" xfId="20414" xr:uid="{0D35A1C1-3FE5-4CE4-81B3-10C033879B83}"/>
    <cellStyle name="Normal 2 11 4 2 4" xfId="19107" xr:uid="{C0DA0268-3F82-46CE-ABEA-9322995B8C88}"/>
    <cellStyle name="Normal 2 11 4 3" xfId="17867" xr:uid="{00000000-0005-0000-0000-0000551E0000}"/>
    <cellStyle name="Normal 2 11 4 3 2" xfId="15706" xr:uid="{00000000-0005-0000-0000-0000561E0000}"/>
    <cellStyle name="Normal 2 11 4 3 2 2" xfId="20757" xr:uid="{F4BE27F4-4546-4FFD-8389-1410476F8F81}"/>
    <cellStyle name="Normal 2 11 4 3 3" xfId="19415" xr:uid="{852F3DE0-A66C-4F54-86D3-6719F1078C37}"/>
    <cellStyle name="Normal 2 11 4 4" xfId="16399" xr:uid="{00000000-0005-0000-0000-0000571E0000}"/>
    <cellStyle name="Normal 2 11 4 4 2" xfId="20072" xr:uid="{F6743DFA-03E4-435A-857E-D8565565615C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2 2 2" xfId="20927" xr:uid="{03D94037-3C98-4BE1-B387-CA8CF37A1EDD}"/>
    <cellStyle name="Normal 2 11 5 2 3" xfId="19579" xr:uid="{36DFC2FC-6DC4-410A-9D80-B556750827AF}"/>
    <cellStyle name="Normal 2 11 5 3" xfId="16231" xr:uid="{00000000-0005-0000-0000-00005C1E0000}"/>
    <cellStyle name="Normal 2 11 5 3 2" xfId="20239" xr:uid="{4AC4369B-6C98-4781-AA8E-22ED2B75DDC3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2 2" xfId="20587" xr:uid="{773D5247-30AF-4DEC-8534-664C9EE8BE97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2 2 2" xfId="21258" xr:uid="{3FADCA9A-94B2-4E32-A6DB-926DECC370C1}"/>
    <cellStyle name="Normal 2 13 2 2 2 2 2 3" xfId="19896" xr:uid="{DA032296-88FF-483E-8B4E-087A7FB2CF46}"/>
    <cellStyle name="Normal 2 13 2 2 2 2 3" xfId="15901" xr:uid="{00000000-0005-0000-0000-00007B1E0000}"/>
    <cellStyle name="Normal 2 13 2 2 2 2 3 2" xfId="20570" xr:uid="{EA541FB6-B3DC-42C6-B32A-0AEAAAEE7CF6}"/>
    <cellStyle name="Normal 2 13 2 2 2 2 4" xfId="19253" xr:uid="{8689501B-9FBA-4D7E-AC4A-F38938C85CB7}"/>
    <cellStyle name="Normal 2 13 2 2 2 3" xfId="16912" xr:uid="{00000000-0005-0000-0000-00007C1E0000}"/>
    <cellStyle name="Normal 2 13 2 2 2 3 2" xfId="17987" xr:uid="{00000000-0005-0000-0000-00007D1E0000}"/>
    <cellStyle name="Normal 2 13 2 2 2 3 2 2" xfId="20912" xr:uid="{3273F1D5-12A9-4CBB-BC15-5B8E4AFFB4E5}"/>
    <cellStyle name="Normal 2 13 2 2 2 3 3" xfId="19566" xr:uid="{8D65AD64-FF91-4423-BFCB-E7429D32BC56}"/>
    <cellStyle name="Normal 2 13 2 2 2 4" xfId="16250" xr:uid="{00000000-0005-0000-0000-00007E1E0000}"/>
    <cellStyle name="Normal 2 13 2 2 2 4 2" xfId="20224" xr:uid="{969E9E21-EFB6-4B37-AC40-240859761EF3}"/>
    <cellStyle name="Normal 2 13 2 2 2 5" xfId="18958" xr:uid="{558868C2-9814-4345-92CC-0E17B5CE8AB5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2 2 2" xfId="21082" xr:uid="{D6121292-DCDD-451D-AF9A-9FE57068689C}"/>
    <cellStyle name="Normal 2 13 2 2 3 2 3" xfId="19728" xr:uid="{9DBCAA7B-B44A-4824-A129-4679B8DAC851}"/>
    <cellStyle name="Normal 2 13 2 2 3 3" xfId="16076" xr:uid="{00000000-0005-0000-0000-0000821E0000}"/>
    <cellStyle name="Normal 2 13 2 2 3 3 2" xfId="20395" xr:uid="{AD79A58F-6999-464F-92F5-A8B0EDB1BDDE}"/>
    <cellStyle name="Normal 2 13 2 2 3 4" xfId="19094" xr:uid="{F15F5A44-281B-473B-ACD5-3AFFAF1DE876}"/>
    <cellStyle name="Normal 2 13 2 2 4" xfId="17944" xr:uid="{00000000-0005-0000-0000-0000831E0000}"/>
    <cellStyle name="Normal 2 13 2 2 4 2" xfId="15726" xr:uid="{00000000-0005-0000-0000-0000841E0000}"/>
    <cellStyle name="Normal 2 13 2 2 4 2 2" xfId="20737" xr:uid="{C4EB886A-5064-4593-8B97-E85CA103625D}"/>
    <cellStyle name="Normal 2 13 2 2 4 3" xfId="19400" xr:uid="{21C64152-C5DA-46E0-BABA-2BD7C22AE913}"/>
    <cellStyle name="Normal 2 13 2 2 5" xfId="16419" xr:uid="{00000000-0005-0000-0000-0000851E0000}"/>
    <cellStyle name="Normal 2 13 2 2 5 2" xfId="20057" xr:uid="{8F67A09D-4C1D-4B81-AB04-F2A915F57D3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2 2 2" xfId="21170" xr:uid="{3F4C8978-BD05-4794-8CD7-E1F7DDBF021B}"/>
    <cellStyle name="Normal 2 13 2 3 2 2 3" xfId="19810" xr:uid="{F4433521-104E-4DDE-B4D8-5317E473D6EA}"/>
    <cellStyle name="Normal 2 13 2 3 2 3" xfId="15989" xr:uid="{00000000-0005-0000-0000-00008B1E0000}"/>
    <cellStyle name="Normal 2 13 2 3 2 3 2" xfId="20482" xr:uid="{CBC587DB-2A81-480B-8002-8E1466A5B892}"/>
    <cellStyle name="Normal 2 13 2 3 2 4" xfId="19171" xr:uid="{8E3FDA2E-AA0A-4FDF-A73A-A7E57C91FEE9}"/>
    <cellStyle name="Normal 2 13 2 3 3" xfId="16987" xr:uid="{00000000-0005-0000-0000-00008C1E0000}"/>
    <cellStyle name="Normal 2 13 2 3 3 2" xfId="15639" xr:uid="{00000000-0005-0000-0000-00008D1E0000}"/>
    <cellStyle name="Normal 2 13 2 3 3 2 2" xfId="20825" xr:uid="{2AFB9FED-96AA-4D89-9BFB-3AD9554B4977}"/>
    <cellStyle name="Normal 2 13 2 3 3 3" xfId="19481" xr:uid="{97EB74E1-5009-4D69-85B4-B7EE6E48EF41}"/>
    <cellStyle name="Normal 2 13 2 3 4" xfId="16334" xr:uid="{00000000-0005-0000-0000-00008E1E0000}"/>
    <cellStyle name="Normal 2 13 2 3 4 2" xfId="20138" xr:uid="{6191E838-AD4C-4F6E-B819-9A5E26D289A9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2 2 2" xfId="20994" xr:uid="{9C7C1DCE-6B97-4628-BA53-B6F7A3C13226}"/>
    <cellStyle name="Normal 2 13 2 4 2 3" xfId="19641" xr:uid="{FAEF3266-C395-4DD8-85A8-14C1B3A97B6D}"/>
    <cellStyle name="Normal 2 13 2 4 3" xfId="16163" xr:uid="{00000000-0005-0000-0000-0000931E0000}"/>
    <cellStyle name="Normal 2 13 2 4 3 2" xfId="20307" xr:uid="{457F144E-D788-4E55-9362-CCD3C80D39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5 2 2" xfId="20650" xr:uid="{627A4043-9A5B-413D-80CC-6431803B995B}"/>
    <cellStyle name="Normal 2 13 2 5 3" xfId="19320" xr:uid="{7434BA23-4490-4AA5-8F85-2D9589CD5130}"/>
    <cellStyle name="Normal 2 13 2 6" xfId="16492" xr:uid="{00000000-0005-0000-0000-0000971E0000}"/>
    <cellStyle name="Normal 2 13 2 6 2" xfId="19974" xr:uid="{4847E398-A82B-4FB1-B3AC-AB93A185999C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2 2 2" xfId="21214" xr:uid="{32BD7ED9-B649-451B-9877-E66FA2E12962}"/>
    <cellStyle name="Normal 2 13 3 2 2 2 3" xfId="19852" xr:uid="{A1AD5C7A-E962-4A88-AF7C-44978B42AF65}"/>
    <cellStyle name="Normal 2 13 3 2 2 3" xfId="15945" xr:uid="{00000000-0005-0000-0000-00009E1E0000}"/>
    <cellStyle name="Normal 2 13 3 2 2 3 2" xfId="20526" xr:uid="{263DB8C2-2863-44CE-9946-A29CC626CB1F}"/>
    <cellStyle name="Normal 2 13 3 2 2 4" xfId="19209" xr:uid="{A42FEBFE-EF13-41A2-95A7-854962E88001}"/>
    <cellStyle name="Normal 2 13 3 2 3" xfId="16944" xr:uid="{00000000-0005-0000-0000-00009F1E0000}"/>
    <cellStyle name="Normal 2 13 3 2 3 2" xfId="15595" xr:uid="{00000000-0005-0000-0000-0000A01E0000}"/>
    <cellStyle name="Normal 2 13 3 2 3 2 2" xfId="20868" xr:uid="{A422F2E8-F75C-44DA-8B73-E11D1C809066}"/>
    <cellStyle name="Normal 2 13 3 2 3 3" xfId="19522" xr:uid="{B8B70477-3B0D-4B69-9CC2-B569503ADEAE}"/>
    <cellStyle name="Normal 2 13 3 2 4" xfId="16292" xr:uid="{00000000-0005-0000-0000-0000A11E0000}"/>
    <cellStyle name="Normal 2 13 3 2 4 2" xfId="20180" xr:uid="{4FD73444-B02C-443F-9B3C-88734BC02E2E}"/>
    <cellStyle name="Normal 2 13 3 2 5" xfId="18918" xr:uid="{56070731-C16B-4B66-A8CE-D42F01DEEFCA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2 2 2" xfId="21038" xr:uid="{92FF5A24-2597-48B5-A9C1-340B10AA724D}"/>
    <cellStyle name="Normal 2 13 3 3 2 3" xfId="19684" xr:uid="{8A36BC1B-8D85-496B-AC5C-76B2228876D7}"/>
    <cellStyle name="Normal 2 13 3 3 3" xfId="16120" xr:uid="{00000000-0005-0000-0000-0000A51E0000}"/>
    <cellStyle name="Normal 2 13 3 3 3 2" xfId="20351" xr:uid="{E363357C-A0AC-4810-9FBE-8BD1BBB5F48F}"/>
    <cellStyle name="Normal 2 13 3 3 4" xfId="19052" xr:uid="{6D9D2456-5B19-443F-AD5A-49CD20137719}"/>
    <cellStyle name="Normal 2 13 3 4" xfId="17097" xr:uid="{00000000-0005-0000-0000-0000A61E0000}"/>
    <cellStyle name="Normal 2 13 3 4 2" xfId="15770" xr:uid="{00000000-0005-0000-0000-0000A71E0000}"/>
    <cellStyle name="Normal 2 13 3 4 2 2" xfId="20693" xr:uid="{BA21C784-22B4-4F08-9611-698EEB3B23A2}"/>
    <cellStyle name="Normal 2 13 3 4 3" xfId="19358" xr:uid="{2E0E2553-FC7E-4A57-82D6-2B972F1CC5D5}"/>
    <cellStyle name="Normal 2 13 3 5" xfId="16460" xr:uid="{00000000-0005-0000-0000-0000A81E0000}"/>
    <cellStyle name="Normal 2 13 3 5 2" xfId="20013" xr:uid="{01526123-AD56-4622-83AA-B2DFB06ED954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2 2 2" xfId="21126" xr:uid="{62B84B4B-320B-49D8-BA15-ECF9B5221880}"/>
    <cellStyle name="Normal 2 13 4 2 2 3" xfId="19766" xr:uid="{BC620D4D-1EAD-49B0-905F-9CA4A7E51646}"/>
    <cellStyle name="Normal 2 13 4 2 3" xfId="16032" xr:uid="{00000000-0005-0000-0000-0000AE1E0000}"/>
    <cellStyle name="Normal 2 13 4 2 3 2" xfId="20438" xr:uid="{CEE7D24C-5B0F-44A4-B65B-7101DB3E32D5}"/>
    <cellStyle name="Normal 2 13 4 2 4" xfId="19127" xr:uid="{4ABFF15A-3D52-49B9-BDEF-09A2795A64B1}"/>
    <cellStyle name="Normal 2 13 4 3" xfId="17028" xr:uid="{00000000-0005-0000-0000-0000AF1E0000}"/>
    <cellStyle name="Normal 2 13 4 3 2" xfId="15683" xr:uid="{00000000-0005-0000-0000-0000B01E0000}"/>
    <cellStyle name="Normal 2 13 4 3 2 2" xfId="20781" xr:uid="{5DE0006E-5D49-4506-8991-48DABF484F0C}"/>
    <cellStyle name="Normal 2 13 4 3 3" xfId="19437" xr:uid="{53F8C55E-57BD-4076-AD45-E632BA5AD495}"/>
    <cellStyle name="Normal 2 13 4 4" xfId="16376" xr:uid="{00000000-0005-0000-0000-0000B11E0000}"/>
    <cellStyle name="Normal 2 13 4 4 2" xfId="20094" xr:uid="{B3E447FE-B0D0-498D-813E-D5DC05CD70C6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2 2 2" xfId="20950" xr:uid="{E8DA44EF-B627-436F-AA8A-1EABEBB2F7C2}"/>
    <cellStyle name="Normal 2 13 5 2 3" xfId="19599" xr:uid="{98FD0829-D566-452B-A2F2-C489C45284C2}"/>
    <cellStyle name="Normal 2 13 5 3" xfId="16207" xr:uid="{00000000-0005-0000-0000-0000B61E0000}"/>
    <cellStyle name="Normal 2 13 5 3 2" xfId="20263" xr:uid="{9F09916F-1E4C-40D2-8B4D-230A7A827FF8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2 2" xfId="20608" xr:uid="{EA4929D1-51A4-486A-8D23-6718FB881757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2 2 2" xfId="21217" xr:uid="{75EA894D-DCDC-4BCA-8EF0-03C44D6519D8}"/>
    <cellStyle name="Normal 2 14 2 2 2 2 3" xfId="19855" xr:uid="{1A14223C-8DAC-4E3A-B6C9-4C537FF45642}"/>
    <cellStyle name="Normal 2 14 2 2 2 3" xfId="15942" xr:uid="{00000000-0005-0000-0000-0000C61E0000}"/>
    <cellStyle name="Normal 2 14 2 2 2 3 2" xfId="20529" xr:uid="{8AD7841D-6CDE-45B0-A6E9-0823547AD69F}"/>
    <cellStyle name="Normal 2 14 2 2 2 4" xfId="19212" xr:uid="{543E18B9-76B6-4BFB-A2E6-D8444AE758F5}"/>
    <cellStyle name="Normal 2 14 2 2 3" xfId="16941" xr:uid="{00000000-0005-0000-0000-0000C71E0000}"/>
    <cellStyle name="Normal 2 14 2 2 3 2" xfId="15592" xr:uid="{00000000-0005-0000-0000-0000C81E0000}"/>
    <cellStyle name="Normal 2 14 2 2 3 2 2" xfId="20871" xr:uid="{49B7DFA8-38CC-4E5B-A6DC-493E955F09AD}"/>
    <cellStyle name="Normal 2 14 2 2 3 3" xfId="19525" xr:uid="{88C1F60E-EE18-4194-BD15-81FAEA320302}"/>
    <cellStyle name="Normal 2 14 2 2 4" xfId="16289" xr:uid="{00000000-0005-0000-0000-0000C91E0000}"/>
    <cellStyle name="Normal 2 14 2 2 4 2" xfId="20183" xr:uid="{6D9AD473-81D7-448E-BCB8-3EB2AAA480F4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2 2 2" xfId="21041" xr:uid="{E7978704-9D24-46C8-953E-394E224BD1CE}"/>
    <cellStyle name="Normal 2 14 2 3 2 3" xfId="19687" xr:uid="{7C78CA39-A36E-471C-B26D-9753E45D941C}"/>
    <cellStyle name="Normal 2 14 2 3 3" xfId="16117" xr:uid="{00000000-0005-0000-0000-0000CE1E0000}"/>
    <cellStyle name="Normal 2 14 2 3 3 2" xfId="20354" xr:uid="{C3175D2A-CD38-4810-BB23-2DC0342F1FE4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2 2" xfId="20696" xr:uid="{92C19AF2-F01E-4410-AD56-811001528CB6}"/>
    <cellStyle name="Normal 2 14 2 4 3" xfId="17094" xr:uid="{00000000-0005-0000-0000-0000D21E0000}"/>
    <cellStyle name="Normal 2 14 2 5" xfId="16457" xr:uid="{00000000-0005-0000-0000-0000D31E0000}"/>
    <cellStyle name="Normal 2 14 2 5 2" xfId="20016" xr:uid="{6526CF33-5203-422D-8B63-263CEC834F49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2 2 2" xfId="21129" xr:uid="{CF1EB2FD-4464-456A-82EE-39B347B5DC95}"/>
    <cellStyle name="Normal 2 14 3 2 2 3" xfId="19769" xr:uid="{B17ADE06-68C0-42F2-ABF7-AA1B7D5DC1A5}"/>
    <cellStyle name="Normal 2 14 3 2 3" xfId="16029" xr:uid="{00000000-0005-0000-0000-0000D91E0000}"/>
    <cellStyle name="Normal 2 14 3 2 3 2" xfId="20441" xr:uid="{71C363AE-D3FE-400C-BCF0-FF19DCC132B3}"/>
    <cellStyle name="Normal 2 14 3 2 4" xfId="19130" xr:uid="{DC921A21-46CF-4D2A-AE4D-81F508018FC2}"/>
    <cellStyle name="Normal 2 14 3 3" xfId="17025" xr:uid="{00000000-0005-0000-0000-0000DA1E0000}"/>
    <cellStyle name="Normal 2 14 3 3 2" xfId="15680" xr:uid="{00000000-0005-0000-0000-0000DB1E0000}"/>
    <cellStyle name="Normal 2 14 3 3 2 2" xfId="20784" xr:uid="{3CF08F8F-7395-4905-B93D-532DEAF71737}"/>
    <cellStyle name="Normal 2 14 3 3 3" xfId="19440" xr:uid="{DE5BC5BA-2952-471C-9235-27D55DF256DB}"/>
    <cellStyle name="Normal 2 14 3 4" xfId="16373" xr:uid="{00000000-0005-0000-0000-0000DC1E0000}"/>
    <cellStyle name="Normal 2 14 3 4 2" xfId="20097" xr:uid="{BDAE51D5-101A-4B6F-B24B-743F2C0265C4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2 2 2" xfId="20953" xr:uid="{65CE18C0-E3F7-4A29-8FDF-EEED70EBC9E4}"/>
    <cellStyle name="Normal 2 14 4 2 3" xfId="19602" xr:uid="{0CE041D9-3541-4A1C-859A-A678D212AAE9}"/>
    <cellStyle name="Normal 2 14 4 3" xfId="16204" xr:uid="{00000000-0005-0000-0000-0000E11E0000}"/>
    <cellStyle name="Normal 2 14 4 3 2" xfId="20266" xr:uid="{23F25CC1-EF11-4C2B-A6A8-3040A191596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2 2" xfId="20611" xr:uid="{1C828D25-1645-4515-9241-FD547F193CD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7 2" xfId="18781" xr:uid="{0EAC1999-7CC2-4922-ADC8-C0C48B6C63CE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2 2 2" xfId="21173" xr:uid="{08CBA061-31FA-4DC2-9FF1-61BA364B80D2}"/>
    <cellStyle name="Normal 2 15 2 2 2 3" xfId="19812" xr:uid="{B387D6AC-C3C7-4E37-B627-95AF921C0C01}"/>
    <cellStyle name="Normal 2 15 2 2 3" xfId="15986" xr:uid="{00000000-0005-0000-0000-0000F11E0000}"/>
    <cellStyle name="Normal 2 15 2 2 3 2" xfId="20485" xr:uid="{005D70CC-F216-4B7E-AC91-652B9E2FBF55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2 2" xfId="20828" xr:uid="{6E9DD80F-C246-4948-B78C-814CAB611006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2 2 2" xfId="20997" xr:uid="{E399EBDD-9647-4F91-8CA2-EF084F4F2A18}"/>
    <cellStyle name="Normal 2 15 3 2 3" xfId="19644" xr:uid="{73DE8C51-5E36-4CB7-9A7D-BF01D32EDF43}"/>
    <cellStyle name="Normal 2 15 3 3" xfId="16160" xr:uid="{00000000-0005-0000-0000-0000FC1E0000}"/>
    <cellStyle name="Normal 2 15 3 3 2" xfId="20310" xr:uid="{D85933B0-E81F-4987-B37E-61A446CDF1DD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2 2" xfId="20653" xr:uid="{28272460-487E-43AD-83B9-3188A2D604E3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6 2" xfId="18793" xr:uid="{591EFA24-5E3D-4089-A841-F8CE5CB4BD76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2 2" xfId="21085" xr:uid="{77F4AADE-3025-46F0-AEF9-4C6C33BA8E6C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4 2" xfId="19096" xr:uid="{1A21BFC2-64FF-47E1-BAF5-83B7BECBDD65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2 2" xfId="20740" xr:uid="{A0FD2E01-4DA6-4D22-BC29-335DD0B4C019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5 2" xfId="18837" xr:uid="{72F18C59-5931-49B6-ABCE-794C4573A9AD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3 2" xfId="19568" xr:uid="{06DC1B84-5ECD-46A8-A6E2-E24EA4635AC7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4 2" xfId="18961" xr:uid="{FB64D1A5-928D-4D2E-AD21-43A92F7FD09A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2 2" xfId="20573" xr:uid="{C437275F-3075-49A8-BDC6-AAB9321E8C1E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3 2" xfId="19256" xr:uid="{F6531996-063C-42A3-8EC2-0191229EBA22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2 5" xfId="19899" xr:uid="{788AA251-FFD8-4C53-AD9F-4ADF504F2A22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2 2 2" xfId="21252" xr:uid="{5F6F5D60-1597-4E3D-98DF-2EB57D412C03}"/>
    <cellStyle name="Normal 2 2 6 2 2 2 2 2 3" xfId="19890" xr:uid="{769F0C6D-6676-4DC9-A19D-57BF847EA66A}"/>
    <cellStyle name="Normal 2 2 6 2 2 2 2 3" xfId="15907" xr:uid="{00000000-0005-0000-0000-000028250000}"/>
    <cellStyle name="Normal 2 2 6 2 2 2 2 3 2" xfId="20564" xr:uid="{C9E5F479-0F40-4F01-BA1B-A7E6B7341BBF}"/>
    <cellStyle name="Normal 2 2 6 2 2 2 2 4" xfId="19247" xr:uid="{702D3F2F-EEF2-44B6-8A22-D2D5FD48EFEA}"/>
    <cellStyle name="Normal 2 2 6 2 2 2 3" xfId="16917" xr:uid="{00000000-0005-0000-0000-000029250000}"/>
    <cellStyle name="Normal 2 2 6 2 2 2 3 2" xfId="15557" xr:uid="{00000000-0005-0000-0000-00002A250000}"/>
    <cellStyle name="Normal 2 2 6 2 2 2 3 2 2" xfId="20906" xr:uid="{1EFD96D1-100A-4D61-AAC4-BEB78D9740C3}"/>
    <cellStyle name="Normal 2 2 6 2 2 2 3 3" xfId="19560" xr:uid="{C014E1CC-BB90-40F7-BC76-D7F77798B046}"/>
    <cellStyle name="Normal 2 2 6 2 2 2 4" xfId="16256" xr:uid="{00000000-0005-0000-0000-00002B250000}"/>
    <cellStyle name="Normal 2 2 6 2 2 2 4 2" xfId="20218" xr:uid="{890799E6-0D15-4E85-A34B-20CAA776E485}"/>
    <cellStyle name="Normal 2 2 6 2 2 2 5" xfId="18952" xr:uid="{670ADE82-5ABC-49BB-B847-226B76C5837C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2 2 2" xfId="21076" xr:uid="{680CC80D-C78E-4B81-8336-8F38671D9C81}"/>
    <cellStyle name="Normal 2 2 6 2 2 3 2 3" xfId="19722" xr:uid="{9AAEA8EF-9657-40E8-8E77-472F9A0CBF51}"/>
    <cellStyle name="Normal 2 2 6 2 2 3 3" xfId="16082" xr:uid="{00000000-0005-0000-0000-00002F250000}"/>
    <cellStyle name="Normal 2 2 6 2 2 3 3 2" xfId="20389" xr:uid="{7B5E4595-EDBA-425B-8E94-741B1958F0C7}"/>
    <cellStyle name="Normal 2 2 6 2 2 3 4" xfId="19088" xr:uid="{A6FFB535-0537-4005-BDC5-D7201A4B035E}"/>
    <cellStyle name="Normal 2 2 6 2 2 4" xfId="17068" xr:uid="{00000000-0005-0000-0000-000030250000}"/>
    <cellStyle name="Normal 2 2 6 2 2 4 2" xfId="15732" xr:uid="{00000000-0005-0000-0000-000031250000}"/>
    <cellStyle name="Normal 2 2 6 2 2 4 2 2" xfId="20731" xr:uid="{97533851-AF42-43BA-99F9-3FB84507C041}"/>
    <cellStyle name="Normal 2 2 6 2 2 4 3" xfId="19394" xr:uid="{9667C198-D5FD-446E-A3FA-B33CFC46D8F5}"/>
    <cellStyle name="Normal 2 2 6 2 2 5" xfId="16425" xr:uid="{00000000-0005-0000-0000-000032250000}"/>
    <cellStyle name="Normal 2 2 6 2 2 5 2" xfId="20051" xr:uid="{EE767BC8-B9C7-49B5-A276-A509B29ED86A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2 2 2" xfId="21164" xr:uid="{DC600F65-DF6D-4476-876D-1FD25E9EE5B4}"/>
    <cellStyle name="Normal 2 2 6 2 3 2 2 3" xfId="19804" xr:uid="{8E893901-358C-4133-A1EC-CF8C6FB8899A}"/>
    <cellStyle name="Normal 2 2 6 2 3 2 3" xfId="15995" xr:uid="{00000000-0005-0000-0000-000038250000}"/>
    <cellStyle name="Normal 2 2 6 2 3 2 3 2" xfId="20476" xr:uid="{BBF960C3-34C7-4985-9B18-9857B8E292EF}"/>
    <cellStyle name="Normal 2 2 6 2 3 2 4" xfId="19165" xr:uid="{71A68356-8E6D-488C-BF12-E90872890D6C}"/>
    <cellStyle name="Normal 2 2 6 2 3 3" xfId="16993" xr:uid="{00000000-0005-0000-0000-000039250000}"/>
    <cellStyle name="Normal 2 2 6 2 3 3 2" xfId="15645" xr:uid="{00000000-0005-0000-0000-00003A250000}"/>
    <cellStyle name="Normal 2 2 6 2 3 3 2 2" xfId="20819" xr:uid="{055171B1-2964-4B35-A071-1F86228DA14C}"/>
    <cellStyle name="Normal 2 2 6 2 3 3 3" xfId="19475" xr:uid="{CA32C801-DADA-4FDE-8670-EA0DBA40A86D}"/>
    <cellStyle name="Normal 2 2 6 2 3 4" xfId="16340" xr:uid="{00000000-0005-0000-0000-00003B250000}"/>
    <cellStyle name="Normal 2 2 6 2 3 4 2" xfId="20132" xr:uid="{C6030FE4-D512-41A5-A3E9-34422C44006A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2 2 2" xfId="20988" xr:uid="{108BC23C-7365-4A40-A775-25800407B306}"/>
    <cellStyle name="Normal 2 2 6 2 4 2 3" xfId="19635" xr:uid="{5D9E3948-B1CE-4A0A-A3DE-DF697AF83C3D}"/>
    <cellStyle name="Normal 2 2 6 2 4 3" xfId="16169" xr:uid="{00000000-0005-0000-0000-000040250000}"/>
    <cellStyle name="Normal 2 2 6 2 4 3 2" xfId="20301" xr:uid="{39D6BD8F-E36E-4073-BAA5-15E8031D2ECD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5 2 2" xfId="20644" xr:uid="{FCE9CFFC-C9A9-423A-86C4-E7552051B39F}"/>
    <cellStyle name="Normal 2 2 6 2 5 3" xfId="19314" xr:uid="{6E7C769D-0CD5-49F4-95A6-BA06AF92CBA0}"/>
    <cellStyle name="Normal 2 2 6 2 6" xfId="16498" xr:uid="{00000000-0005-0000-0000-000044250000}"/>
    <cellStyle name="Normal 2 2 6 2 6 2" xfId="19968" xr:uid="{94EA631F-38F6-43BC-9BE2-2F4FCD7C0ABF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2 2 2" xfId="21208" xr:uid="{1E1AD555-E151-4A3F-A4C8-E8A638046BC7}"/>
    <cellStyle name="Normal 2 2 6 3 2 2 2 3" xfId="19846" xr:uid="{4F79C3AC-BA57-4261-BE83-03168BE59213}"/>
    <cellStyle name="Normal 2 2 6 3 2 2 3" xfId="15951" xr:uid="{00000000-0005-0000-0000-00004B250000}"/>
    <cellStyle name="Normal 2 2 6 3 2 2 3 2" xfId="20520" xr:uid="{39ABCBCE-0153-4A9B-B347-5A455E1BEB64}"/>
    <cellStyle name="Normal 2 2 6 3 2 2 4" xfId="19203" xr:uid="{5E97E078-8A2D-484E-B56A-F44C5EEE8264}"/>
    <cellStyle name="Normal 2 2 6 3 2 3" xfId="16950" xr:uid="{00000000-0005-0000-0000-00004C250000}"/>
    <cellStyle name="Normal 2 2 6 3 2 3 2" xfId="15601" xr:uid="{00000000-0005-0000-0000-00004D250000}"/>
    <cellStyle name="Normal 2 2 6 3 2 3 2 2" xfId="20862" xr:uid="{DCC7C23F-9881-4444-A186-7C79609DDDDF}"/>
    <cellStyle name="Normal 2 2 6 3 2 3 3" xfId="19516" xr:uid="{1F8EB763-B51A-42FC-BADD-A86B7D41F8FE}"/>
    <cellStyle name="Normal 2 2 6 3 2 4" xfId="16298" xr:uid="{00000000-0005-0000-0000-00004E250000}"/>
    <cellStyle name="Normal 2 2 6 3 2 4 2" xfId="20174" xr:uid="{C8493F75-4EBE-4DF3-894C-D773A15132F9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2 2 2" xfId="21032" xr:uid="{5CAB3C1C-10A5-4AA3-B5DE-3DA8BF94CD3C}"/>
    <cellStyle name="Normal 2 2 6 3 3 2 3" xfId="19678" xr:uid="{FBF33CBC-B906-4C08-98D3-841A7914C6D2}"/>
    <cellStyle name="Normal 2 2 6 3 3 3" xfId="16126" xr:uid="{00000000-0005-0000-0000-000053250000}"/>
    <cellStyle name="Normal 2 2 6 3 3 3 2" xfId="20345" xr:uid="{0718D8BD-C829-4DDC-AFB1-6B22C7323873}"/>
    <cellStyle name="Normal 2 2 6 3 3 4" xfId="19046" xr:uid="{8727A3C5-A9DB-42C1-B94C-61D08DE08A12}"/>
    <cellStyle name="Normal 2 2 6 3 4" xfId="17103" xr:uid="{00000000-0005-0000-0000-000054250000}"/>
    <cellStyle name="Normal 2 2 6 3 4 2" xfId="15776" xr:uid="{00000000-0005-0000-0000-000055250000}"/>
    <cellStyle name="Normal 2 2 6 3 4 2 2" xfId="20687" xr:uid="{CBE7AE52-56AB-4CC7-B145-F4006076F9B4}"/>
    <cellStyle name="Normal 2 2 6 3 4 3" xfId="19352" xr:uid="{4F3AAA3A-7F40-43AF-BD74-FF7B5497C07C}"/>
    <cellStyle name="Normal 2 2 6 3 5" xfId="16466" xr:uid="{00000000-0005-0000-0000-000056250000}"/>
    <cellStyle name="Normal 2 2 6 3 5 2" xfId="20007" xr:uid="{E5820DD4-BEA5-4681-916F-4BEAC76D93DD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2 2 2" xfId="21120" xr:uid="{F7F3FD75-CDAE-4020-8260-666FADCA837D}"/>
    <cellStyle name="Normal 2 2 6 4 2 2 3" xfId="19761" xr:uid="{238CAF10-ED01-458B-B061-EA14A61D5BD2}"/>
    <cellStyle name="Normal 2 2 6 4 2 3" xfId="16038" xr:uid="{00000000-0005-0000-0000-00005C250000}"/>
    <cellStyle name="Normal 2 2 6 4 2 3 2" xfId="20432" xr:uid="{567DC20B-FE35-4874-8E59-460E6BD37754}"/>
    <cellStyle name="Normal 2 2 6 4 2 4" xfId="19124" xr:uid="{71DD8300-5DA0-421C-9C72-CEBAD3129028}"/>
    <cellStyle name="Normal 2 2 6 4 3" xfId="17034" xr:uid="{00000000-0005-0000-0000-00005D250000}"/>
    <cellStyle name="Normal 2 2 6 4 3 2" xfId="15689" xr:uid="{00000000-0005-0000-0000-00005E250000}"/>
    <cellStyle name="Normal 2 2 6 4 3 2 2" xfId="20775" xr:uid="{A3BA22EA-0048-4B80-AA2B-397D8EE7E554}"/>
    <cellStyle name="Normal 2 2 6 4 3 3" xfId="19432" xr:uid="{61A33F13-5EE3-45EC-8190-4ED217777C7E}"/>
    <cellStyle name="Normal 2 2 6 4 4" xfId="16381" xr:uid="{00000000-0005-0000-0000-00005F250000}"/>
    <cellStyle name="Normal 2 2 6 4 4 2" xfId="20089" xr:uid="{E1D97257-5620-449B-B0BB-94CA6F4D2BD4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2 2 2" xfId="20945" xr:uid="{74F84E74-E080-439D-8335-54F345116C29}"/>
    <cellStyle name="Normal 2 2 6 5 2 3" xfId="19596" xr:uid="{65FD48F0-87C6-4858-B9FD-928F0B99E371}"/>
    <cellStyle name="Normal 2 2 6 5 3" xfId="16213" xr:uid="{00000000-0005-0000-0000-000064250000}"/>
    <cellStyle name="Normal 2 2 6 5 3 2" xfId="20257" xr:uid="{BF3A0C79-744A-4492-BFE9-C58123AAA2B1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6 2 2" xfId="20604" xr:uid="{E59879FB-A4DF-41EC-BB58-03364F9C2E04}"/>
    <cellStyle name="Normal 2 2 6 6 3" xfId="19279" xr:uid="{04DA64F4-5CB2-4B86-82B1-8B06349B1E73}"/>
    <cellStyle name="Normal 2 2 6 7" xfId="16541" xr:uid="{00000000-0005-0000-0000-000068250000}"/>
    <cellStyle name="Normal 2 2 6 7 2" xfId="19927" xr:uid="{C7BFA40D-8A71-408F-8DD5-0B82F061BF44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2 2 2" xfId="21254" xr:uid="{C483F200-44C6-4C1C-903D-3AAB536977F3}"/>
    <cellStyle name="Normal 2 2 7 2 2 2 2 2 3" xfId="19892" xr:uid="{BE64726C-E6AF-4858-8A5C-C3BAEE25DE2D}"/>
    <cellStyle name="Normal 2 2 7 2 2 2 2 3" xfId="15905" xr:uid="{00000000-0005-0000-0000-00007D250000}"/>
    <cellStyle name="Normal 2 2 7 2 2 2 2 3 2" xfId="20566" xr:uid="{1E978900-D4A2-4F40-8948-99FB5AD651D4}"/>
    <cellStyle name="Normal 2 2 7 2 2 2 2 4" xfId="19249" xr:uid="{75F5D7C5-FDA3-4A10-97A3-CC19FE5FDB9B}"/>
    <cellStyle name="Normal 2 2 7 2 2 2 3" xfId="16915" xr:uid="{00000000-0005-0000-0000-00007E250000}"/>
    <cellStyle name="Normal 2 2 7 2 2 2 3 2" xfId="15555" xr:uid="{00000000-0005-0000-0000-00007F250000}"/>
    <cellStyle name="Normal 2 2 7 2 2 2 3 2 2" xfId="20908" xr:uid="{2E0A8253-F13E-4625-9F03-8D34E1A4CE93}"/>
    <cellStyle name="Normal 2 2 7 2 2 2 3 3" xfId="19562" xr:uid="{207EE324-0B3C-4BA3-903F-33DFE28DCC75}"/>
    <cellStyle name="Normal 2 2 7 2 2 2 4" xfId="16254" xr:uid="{00000000-0005-0000-0000-000080250000}"/>
    <cellStyle name="Normal 2 2 7 2 2 2 4 2" xfId="20220" xr:uid="{6F801AA2-FB8C-4770-BF4A-EC3037B7AED9}"/>
    <cellStyle name="Normal 2 2 7 2 2 2 5" xfId="18954" xr:uid="{7007EF83-589F-4B6D-A5A0-768445A26A47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2 2 2" xfId="21078" xr:uid="{E3709730-BB4D-4D8F-BEB6-8025F7647E77}"/>
    <cellStyle name="Normal 2 2 7 2 2 3 2 3" xfId="19724" xr:uid="{1916A503-8F37-4264-8272-86AB3425FD46}"/>
    <cellStyle name="Normal 2 2 7 2 2 3 3" xfId="16080" xr:uid="{00000000-0005-0000-0000-000084250000}"/>
    <cellStyle name="Normal 2 2 7 2 2 3 3 2" xfId="20391" xr:uid="{DEE83717-C39E-4C29-817C-26A9CE3BE20C}"/>
    <cellStyle name="Normal 2 2 7 2 2 3 4" xfId="19090" xr:uid="{5A9BD2E4-94DF-4EDD-BF95-9BAE97AD63DD}"/>
    <cellStyle name="Normal 2 2 7 2 2 4" xfId="17066" xr:uid="{00000000-0005-0000-0000-000085250000}"/>
    <cellStyle name="Normal 2 2 7 2 2 4 2" xfId="15730" xr:uid="{00000000-0005-0000-0000-000086250000}"/>
    <cellStyle name="Normal 2 2 7 2 2 4 2 2" xfId="20733" xr:uid="{042E1E5F-9CB9-44A0-8328-C374683D3EAC}"/>
    <cellStyle name="Normal 2 2 7 2 2 4 3" xfId="19396" xr:uid="{A1F5B30F-E9FD-4E75-ADC1-C5ADD2A38D1F}"/>
    <cellStyle name="Normal 2 2 7 2 2 5" xfId="16423" xr:uid="{00000000-0005-0000-0000-000087250000}"/>
    <cellStyle name="Normal 2 2 7 2 2 5 2" xfId="20053" xr:uid="{C927ED05-1C5A-42DD-A879-8F80D236B672}"/>
    <cellStyle name="Normal 2 2 7 2 2 6" xfId="18833" xr:uid="{28505EFF-3E77-4290-9AFB-672B0CDCCCAB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2 2 2" xfId="21166" xr:uid="{41A67793-4F08-4B67-9B88-AD3405821D33}"/>
    <cellStyle name="Normal 2 2 7 2 3 2 2 3" xfId="19806" xr:uid="{C8A28E98-940E-464A-9945-E77957849CF9}"/>
    <cellStyle name="Normal 2 2 7 2 3 2 3" xfId="15993" xr:uid="{00000000-0005-0000-0000-00008C250000}"/>
    <cellStyle name="Normal 2 2 7 2 3 2 3 2" xfId="20478" xr:uid="{3D38AE10-B4DA-4D9D-BD56-61665AC6EA0C}"/>
    <cellStyle name="Normal 2 2 7 2 3 2 4" xfId="19167" xr:uid="{94A4EF48-1D2B-4EA2-9B06-8ADD020CC9F2}"/>
    <cellStyle name="Normal 2 2 7 2 3 3" xfId="16991" xr:uid="{00000000-0005-0000-0000-00008D250000}"/>
    <cellStyle name="Normal 2 2 7 2 3 3 2" xfId="15643" xr:uid="{00000000-0005-0000-0000-00008E250000}"/>
    <cellStyle name="Normal 2 2 7 2 3 3 2 2" xfId="20821" xr:uid="{0357C450-575E-4124-BA69-FE51C7587970}"/>
    <cellStyle name="Normal 2 2 7 2 3 3 3" xfId="19477" xr:uid="{0587941D-AA69-4837-BF67-6ECECAAA0870}"/>
    <cellStyle name="Normal 2 2 7 2 3 4" xfId="16338" xr:uid="{00000000-0005-0000-0000-00008F250000}"/>
    <cellStyle name="Normal 2 2 7 2 3 4 2" xfId="20134" xr:uid="{A7BDC9EF-B053-47CA-BD66-5C8397C2D8E3}"/>
    <cellStyle name="Normal 2 2 7 2 3 5" xfId="18885" xr:uid="{59D1CD44-09E0-4993-BCFC-B6E6CCEC7B4A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2 2 2" xfId="20990" xr:uid="{21194F07-4BAF-4512-B9C5-F717CE4096BA}"/>
    <cellStyle name="Normal 2 2 7 2 4 2 3" xfId="19637" xr:uid="{F59D3BEE-19F8-4211-ABC9-9ED8A7E2A8AF}"/>
    <cellStyle name="Normal 2 2 7 2 4 3" xfId="16167" xr:uid="{00000000-0005-0000-0000-000093250000}"/>
    <cellStyle name="Normal 2 2 7 2 4 3 2" xfId="20303" xr:uid="{43919385-711A-478B-8D30-22C9DFD7E84A}"/>
    <cellStyle name="Normal 2 2 7 2 4 4" xfId="19013" xr:uid="{00054794-9BF4-4E37-B6A3-6C2B39EB5E22}"/>
    <cellStyle name="Normal 2 2 7 2 5" xfId="17141" xr:uid="{00000000-0005-0000-0000-000094250000}"/>
    <cellStyle name="Normal 2 2 7 2 5 2" xfId="15818" xr:uid="{00000000-0005-0000-0000-000095250000}"/>
    <cellStyle name="Normal 2 2 7 2 5 2 2" xfId="20646" xr:uid="{A86AD768-EFDB-45C3-8AC3-AA909438970B}"/>
    <cellStyle name="Normal 2 2 7 2 5 3" xfId="19316" xr:uid="{B7DC990B-2FB5-46B8-8D91-C30177E80E84}"/>
    <cellStyle name="Normal 2 2 7 2 6" xfId="16496" xr:uid="{00000000-0005-0000-0000-000096250000}"/>
    <cellStyle name="Normal 2 2 7 2 6 2" xfId="19970" xr:uid="{6C4CC202-7353-4B45-80FD-D8D1E6685793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2 2 2" xfId="21210" xr:uid="{0331F440-2FE2-4B18-9A2F-3989751CF020}"/>
    <cellStyle name="Normal 2 2 7 3 2 2 2 3" xfId="19848" xr:uid="{F795F2C9-26FF-4005-B8A8-A80D8B2A3B43}"/>
    <cellStyle name="Normal 2 2 7 3 2 2 3" xfId="15949" xr:uid="{00000000-0005-0000-0000-00009D250000}"/>
    <cellStyle name="Normal 2 2 7 3 2 2 3 2" xfId="20522" xr:uid="{8424211B-F6F0-4BBE-B644-37EE32FD8379}"/>
    <cellStyle name="Normal 2 2 7 3 2 2 4" xfId="19205" xr:uid="{6352CF20-A7E9-44D2-8510-78E60239B1CC}"/>
    <cellStyle name="Normal 2 2 7 3 2 3" xfId="16948" xr:uid="{00000000-0005-0000-0000-00009E250000}"/>
    <cellStyle name="Normal 2 2 7 3 2 3 2" xfId="15599" xr:uid="{00000000-0005-0000-0000-00009F250000}"/>
    <cellStyle name="Normal 2 2 7 3 2 3 2 2" xfId="20864" xr:uid="{04985BE7-1FD0-40D7-9459-6E6237299858}"/>
    <cellStyle name="Normal 2 2 7 3 2 3 3" xfId="19518" xr:uid="{9B44E587-31C7-4039-8D0A-DD20814F5C88}"/>
    <cellStyle name="Normal 2 2 7 3 2 4" xfId="16296" xr:uid="{00000000-0005-0000-0000-0000A0250000}"/>
    <cellStyle name="Normal 2 2 7 3 2 4 2" xfId="20176" xr:uid="{305E04F3-40DA-4DD7-A7E8-5B5D22833986}"/>
    <cellStyle name="Normal 2 2 7 3 2 5" xfId="18916" xr:uid="{48B95434-35AD-4176-83BF-CFB47F10B8EF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2 2 2" xfId="21034" xr:uid="{1712ED9A-47C3-4261-A102-BE90D555EDFC}"/>
    <cellStyle name="Normal 2 2 7 3 3 2 3" xfId="19680" xr:uid="{414E5BD3-64CA-44ED-9B89-01F9697E66F8}"/>
    <cellStyle name="Normal 2 2 7 3 3 3" xfId="16124" xr:uid="{00000000-0005-0000-0000-0000A4250000}"/>
    <cellStyle name="Normal 2 2 7 3 3 3 2" xfId="20347" xr:uid="{DF4CE6C2-E942-4980-8F8E-EE23B52D9032}"/>
    <cellStyle name="Normal 2 2 7 3 3 4" xfId="19048" xr:uid="{C5B3A6D9-3C2F-47D6-B300-683CEC7E8530}"/>
    <cellStyle name="Normal 2 2 7 3 4" xfId="17101" xr:uid="{00000000-0005-0000-0000-0000A5250000}"/>
    <cellStyle name="Normal 2 2 7 3 4 2" xfId="15774" xr:uid="{00000000-0005-0000-0000-0000A6250000}"/>
    <cellStyle name="Normal 2 2 7 3 4 2 2" xfId="20689" xr:uid="{1773558B-BD67-465D-B746-91585A811C4F}"/>
    <cellStyle name="Normal 2 2 7 3 4 3" xfId="19354" xr:uid="{FBCBFF05-5C0B-48E7-A530-F80F05118B17}"/>
    <cellStyle name="Normal 2 2 7 3 5" xfId="16464" xr:uid="{00000000-0005-0000-0000-0000A7250000}"/>
    <cellStyle name="Normal 2 2 7 3 5 2" xfId="20009" xr:uid="{88637D42-A1C6-4B2C-B35F-05A836CF5840}"/>
    <cellStyle name="Normal 2 2 7 3 6" xfId="18808" xr:uid="{FEBC27FE-6D0B-463B-B95F-E1F6A19F858F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2 2 2" xfId="21122" xr:uid="{CE53E44C-EB23-4690-89C0-F1A2F10D805A}"/>
    <cellStyle name="Normal 2 2 7 4 2 2 3" xfId="19762" xr:uid="{E34A1C4B-DBF4-4932-974C-C80B90EBFA3F}"/>
    <cellStyle name="Normal 2 2 7 4 2 3" xfId="16036" xr:uid="{00000000-0005-0000-0000-0000AC250000}"/>
    <cellStyle name="Normal 2 2 7 4 2 3 2" xfId="20434" xr:uid="{14B2C598-15E5-4D06-B4E1-BD7836148E06}"/>
    <cellStyle name="Normal 2 2 7 4 2 4" xfId="19125" xr:uid="{C1FED978-9404-4ECC-AD9A-3159267CEB5E}"/>
    <cellStyle name="Normal 2 2 7 4 3" xfId="17032" xr:uid="{00000000-0005-0000-0000-0000AD250000}"/>
    <cellStyle name="Normal 2 2 7 4 3 2" xfId="15687" xr:uid="{00000000-0005-0000-0000-0000AE250000}"/>
    <cellStyle name="Normal 2 2 7 4 3 2 2" xfId="20777" xr:uid="{0173C113-4321-4FE7-A7D9-88079C941AC7}"/>
    <cellStyle name="Normal 2 2 7 4 3 3" xfId="19433" xr:uid="{42CCB6F0-2944-4F31-863A-DD02B8953BBC}"/>
    <cellStyle name="Normal 2 2 7 4 4" xfId="16379" xr:uid="{00000000-0005-0000-0000-0000AF250000}"/>
    <cellStyle name="Normal 2 2 7 4 4 2" xfId="20090" xr:uid="{2C40E7F7-6BA6-4715-9F58-C5CCF38D4136}"/>
    <cellStyle name="Normal 2 2 7 4 5" xfId="18853" xr:uid="{A418A5BD-8A9A-4DA3-9CAC-1E22D20D83AB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2 2 2" xfId="20946" xr:uid="{6CAAAAA5-9A9C-415A-A3D5-B9F126EF1112}"/>
    <cellStyle name="Normal 2 2 7 5 2 3" xfId="19597" xr:uid="{727E158F-9B3B-42E7-BFE1-3E1FB13A15B4}"/>
    <cellStyle name="Normal 2 2 7 5 3" xfId="16211" xr:uid="{00000000-0005-0000-0000-0000B3250000}"/>
    <cellStyle name="Normal 2 2 7 5 3 2" xfId="20259" xr:uid="{31C84EAE-5F7E-4089-B022-21608ED528FE}"/>
    <cellStyle name="Normal 2 2 7 5 4" xfId="18981" xr:uid="{8A22B70C-952D-4CD8-8D1B-04EE1DF65A8C}"/>
    <cellStyle name="Normal 2 2 7 6" xfId="17181" xr:uid="{00000000-0005-0000-0000-0000B4250000}"/>
    <cellStyle name="Normal 2 2 7 6 2" xfId="15861" xr:uid="{00000000-0005-0000-0000-0000B5250000}"/>
    <cellStyle name="Normal 2 2 7 6 2 2" xfId="20606" xr:uid="{6BC5DDCE-6701-474A-9159-004BA7BA462C}"/>
    <cellStyle name="Normal 2 2 7 6 3" xfId="19280" xr:uid="{A57A5BB7-8CA6-4053-92BB-79733E89091E}"/>
    <cellStyle name="Normal 2 2 7 7" xfId="16539" xr:uid="{00000000-0005-0000-0000-0000B6250000}"/>
    <cellStyle name="Normal 2 2 7 7 2" xfId="19929" xr:uid="{26B3007E-F628-4D22-A9E8-4368BA69E574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2 2 2" xfId="21241" xr:uid="{DE66F73D-F932-49BA-BBF2-3998C605542A}"/>
    <cellStyle name="Normal 2 8 2 2 2 2 2 2 3" xfId="19879" xr:uid="{CC78AE6A-E853-42D0-9ED0-78CC1BD3EAF4}"/>
    <cellStyle name="Normal 2 8 2 2 2 2 2 3" xfId="15918" xr:uid="{00000000-0005-0000-0000-000081270000}"/>
    <cellStyle name="Normal 2 8 2 2 2 2 2 3 2" xfId="20553" xr:uid="{615F446C-63BE-443F-BB36-2E9AC64DE9C3}"/>
    <cellStyle name="Normal 2 8 2 2 2 2 2 4" xfId="19236" xr:uid="{7E2251E8-7593-4DAC-BF97-9566B705167E}"/>
    <cellStyle name="Normal 2 8 2 2 2 2 3" xfId="17860" xr:uid="{00000000-0005-0000-0000-000082270000}"/>
    <cellStyle name="Normal 2 8 2 2 2 2 3 2" xfId="15568" xr:uid="{00000000-0005-0000-0000-000083270000}"/>
    <cellStyle name="Normal 2 8 2 2 2 2 3 2 2" xfId="20895" xr:uid="{B7097600-DA00-4F6E-8509-5979DA00ED3E}"/>
    <cellStyle name="Normal 2 8 2 2 2 2 3 3" xfId="19549" xr:uid="{D8E40BE1-CFBC-40FD-BA10-9704ADAB6858}"/>
    <cellStyle name="Normal 2 8 2 2 2 2 4" xfId="16266" xr:uid="{00000000-0005-0000-0000-000084270000}"/>
    <cellStyle name="Normal 2 8 2 2 2 2 4 2" xfId="20207" xr:uid="{F99115F3-CB80-433E-8322-E150C1210FE8}"/>
    <cellStyle name="Normal 2 8 2 2 2 2 5" xfId="18941" xr:uid="{E50453F5-E8D1-4C2F-8431-4ED421638F96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2 2 2" xfId="21065" xr:uid="{E43495EB-CA2D-426D-B9F4-457E461C3052}"/>
    <cellStyle name="Normal 2 8 2 2 2 3 2 3" xfId="19711" xr:uid="{E6D1F0BD-A4A7-4EC9-B3A6-4A2BBB21C9B7}"/>
    <cellStyle name="Normal 2 8 2 2 2 3 3" xfId="16093" xr:uid="{00000000-0005-0000-0000-000088270000}"/>
    <cellStyle name="Normal 2 8 2 2 2 3 3 2" xfId="20378" xr:uid="{4C4C2173-0880-4322-9B06-617DFA4A9250}"/>
    <cellStyle name="Normal 2 8 2 2 2 3 4" xfId="19077" xr:uid="{2F88B49C-5C5C-438F-95BF-CA722F3E3063}"/>
    <cellStyle name="Normal 2 8 2 2 2 4" xfId="17957" xr:uid="{00000000-0005-0000-0000-000089270000}"/>
    <cellStyle name="Normal 2 8 2 2 2 4 2" xfId="15743" xr:uid="{00000000-0005-0000-0000-00008A270000}"/>
    <cellStyle name="Normal 2 8 2 2 2 4 2 2" xfId="20720" xr:uid="{A90F0106-5409-4C46-AB04-7DFBC0ACE8CF}"/>
    <cellStyle name="Normal 2 8 2 2 2 4 3" xfId="19383" xr:uid="{27242DB7-7B1E-45DE-BBCE-32CB65E23EC3}"/>
    <cellStyle name="Normal 2 8 2 2 2 5" xfId="16434" xr:uid="{00000000-0005-0000-0000-00008B270000}"/>
    <cellStyle name="Normal 2 8 2 2 2 5 2" xfId="20040" xr:uid="{C062FEB4-7971-4A47-B718-075A82F571AB}"/>
    <cellStyle name="Normal 2 8 2 2 2 6" xfId="18824" xr:uid="{C35A0344-8ED2-4C56-84B8-289CEC5B0C61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2 2 2" xfId="21153" xr:uid="{A3789C18-D297-4FDC-9267-604E14EBE0CB}"/>
    <cellStyle name="Normal 2 8 2 2 3 2 2 3" xfId="19793" xr:uid="{8FF9D439-8EDF-44E9-A934-DB70BED5EF20}"/>
    <cellStyle name="Normal 2 8 2 2 3 2 3" xfId="16005" xr:uid="{00000000-0005-0000-0000-000090270000}"/>
    <cellStyle name="Normal 2 8 2 2 3 2 3 2" xfId="20465" xr:uid="{06A34102-B6DF-4DA6-A7DA-F160852AFE9A}"/>
    <cellStyle name="Normal 2 8 2 2 3 2 4" xfId="19154" xr:uid="{BACEB736-194F-44D6-9E71-7DC6730F89C5}"/>
    <cellStyle name="Normal 2 8 2 2 3 3" xfId="17003" xr:uid="{00000000-0005-0000-0000-000091270000}"/>
    <cellStyle name="Normal 2 8 2 2 3 3 2" xfId="15656" xr:uid="{00000000-0005-0000-0000-000092270000}"/>
    <cellStyle name="Normal 2 8 2 2 3 3 2 2" xfId="20808" xr:uid="{CE603AF7-9141-428F-A4A4-44FB1014E47D}"/>
    <cellStyle name="Normal 2 8 2 2 3 3 3" xfId="19464" xr:uid="{106313A4-49D8-41AF-89F8-4E92DA3F810C}"/>
    <cellStyle name="Normal 2 8 2 2 3 4" xfId="16351" xr:uid="{00000000-0005-0000-0000-000093270000}"/>
    <cellStyle name="Normal 2 8 2 2 3 4 2" xfId="20121" xr:uid="{0A4684A1-3C1D-40AF-8EEC-20FF3FA79CEF}"/>
    <cellStyle name="Normal 2 8 2 2 3 5" xfId="18873" xr:uid="{11084EA3-3A2E-4E57-99B7-5C0EC94367C9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2 2 2" xfId="20977" xr:uid="{7230DF4C-9917-422C-BCCE-10079DA1035D}"/>
    <cellStyle name="Normal 2 8 2 2 4 2 3" xfId="19624" xr:uid="{81AB093A-76DF-4D1E-A75B-F782168052F6}"/>
    <cellStyle name="Normal 2 8 2 2 4 3" xfId="16180" xr:uid="{00000000-0005-0000-0000-000097270000}"/>
    <cellStyle name="Normal 2 8 2 2 4 3 2" xfId="20290" xr:uid="{76F1F76A-6BBD-420A-9D07-F225E6FAA015}"/>
    <cellStyle name="Normal 2 8 2 2 4 4" xfId="19001" xr:uid="{8896DE81-996B-4635-B032-7D5AFB2DB43D}"/>
    <cellStyle name="Normal 2 8 2 2 5" xfId="17152" xr:uid="{00000000-0005-0000-0000-000098270000}"/>
    <cellStyle name="Normal 2 8 2 2 5 2" xfId="15830" xr:uid="{00000000-0005-0000-0000-000099270000}"/>
    <cellStyle name="Normal 2 8 2 2 5 2 2" xfId="20633" xr:uid="{BA8B3EAD-4BE2-4E1C-9D98-57A7A73C0D7B}"/>
    <cellStyle name="Normal 2 8 2 2 5 3" xfId="19303" xr:uid="{D5451042-878D-4F36-A831-62B79AD72203}"/>
    <cellStyle name="Normal 2 8 2 2 6" xfId="16508" xr:uid="{00000000-0005-0000-0000-00009A270000}"/>
    <cellStyle name="Normal 2 8 2 2 6 2" xfId="19957" xr:uid="{5AED6857-E071-415B-A966-9B2A44DEFDBB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2 2 2" xfId="21197" xr:uid="{8874C9D6-A8E4-4E47-B3EA-0D245F886B15}"/>
    <cellStyle name="Normal 2 8 2 3 2 2 2 3" xfId="19835" xr:uid="{3A276A26-334A-4DFE-AECF-A878DA4B1D77}"/>
    <cellStyle name="Normal 2 8 2 3 2 2 3" xfId="15962" xr:uid="{00000000-0005-0000-0000-0000A1270000}"/>
    <cellStyle name="Normal 2 8 2 3 2 2 3 2" xfId="20509" xr:uid="{D8E4400D-5892-47F0-8701-8E8A45107259}"/>
    <cellStyle name="Normal 2 8 2 3 2 2 4" xfId="19192" xr:uid="{6AAF5A1A-B697-42BE-B057-8732C8B7C238}"/>
    <cellStyle name="Normal 2 8 2 3 2 3" xfId="16961" xr:uid="{00000000-0005-0000-0000-0000A2270000}"/>
    <cellStyle name="Normal 2 8 2 3 2 3 2" xfId="15612" xr:uid="{00000000-0005-0000-0000-0000A3270000}"/>
    <cellStyle name="Normal 2 8 2 3 2 3 2 2" xfId="20851" xr:uid="{EC7B111B-B249-47A5-96CC-0B55A104B879}"/>
    <cellStyle name="Normal 2 8 2 3 2 3 3" xfId="19505" xr:uid="{D4F7CE6C-2E2B-465D-8398-854DD725897E}"/>
    <cellStyle name="Normal 2 8 2 3 2 4" xfId="16309" xr:uid="{00000000-0005-0000-0000-0000A4270000}"/>
    <cellStyle name="Normal 2 8 2 3 2 4 2" xfId="20163" xr:uid="{4A8183BD-1F74-4ED8-B1E9-6EAEB55AF586}"/>
    <cellStyle name="Normal 2 8 2 3 2 5" xfId="18906" xr:uid="{89CDFECF-0D59-4342-BCFC-4000C877C9B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2 2 2" xfId="21021" xr:uid="{D09B00A0-0856-455D-ADB4-30BAD92064B0}"/>
    <cellStyle name="Normal 2 8 2 3 3 2 3" xfId="19667" xr:uid="{52A9FBC2-2379-4F65-9082-2627BA1806C8}"/>
    <cellStyle name="Normal 2 8 2 3 3 3" xfId="16137" xr:uid="{00000000-0005-0000-0000-0000A8270000}"/>
    <cellStyle name="Normal 2 8 2 3 3 3 2" xfId="20334" xr:uid="{DC7EE1CB-AAC1-402A-B527-415EBC3DD34D}"/>
    <cellStyle name="Normal 2 8 2 3 3 4" xfId="19035" xr:uid="{F4C49C32-105D-47D5-9EC0-A058A9D3F5A3}"/>
    <cellStyle name="Normal 2 8 2 3 4" xfId="17112" xr:uid="{00000000-0005-0000-0000-0000A9270000}"/>
    <cellStyle name="Normal 2 8 2 3 4 2" xfId="15787" xr:uid="{00000000-0005-0000-0000-0000AA270000}"/>
    <cellStyle name="Normal 2 8 2 3 4 2 2" xfId="20676" xr:uid="{465BFF0B-25A1-4A11-A0B0-0B2E50B22EC6}"/>
    <cellStyle name="Normal 2 8 2 3 4 3" xfId="19341" xr:uid="{78C5CE59-4E2D-4E6F-BF5A-9BD1C04276FF}"/>
    <cellStyle name="Normal 2 8 2 3 5" xfId="16477" xr:uid="{00000000-0005-0000-0000-0000AB270000}"/>
    <cellStyle name="Normal 2 8 2 3 5 2" xfId="19996" xr:uid="{4FC76083-DD41-4C73-B655-244207FD8F1C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2 2 2" xfId="21109" xr:uid="{3EE138C2-D6D3-4A27-B14C-8751EB6206E6}"/>
    <cellStyle name="Normal 2 8 2 4 2 2 3" xfId="19750" xr:uid="{D63A4E2F-2AD9-488B-97AA-6D63D326BE4E}"/>
    <cellStyle name="Normal 2 8 2 4 2 3" xfId="16049" xr:uid="{00000000-0005-0000-0000-0000B1270000}"/>
    <cellStyle name="Normal 2 8 2 4 2 3 2" xfId="20421" xr:uid="{F5A37323-BDFC-4399-B83A-6D5E69323144}"/>
    <cellStyle name="Normal 2 8 2 4 2 4" xfId="19114" xr:uid="{B065CBC7-FA2F-4E95-8982-62F1AC0C85D9}"/>
    <cellStyle name="Normal 2 8 2 4 3" xfId="17042" xr:uid="{00000000-0005-0000-0000-0000B2270000}"/>
    <cellStyle name="Normal 2 8 2 4 3 2" xfId="15700" xr:uid="{00000000-0005-0000-0000-0000B3270000}"/>
    <cellStyle name="Normal 2 8 2 4 3 2 2" xfId="20764" xr:uid="{CCD459C2-7E45-47F6-8C07-B55A2DA73E2C}"/>
    <cellStyle name="Normal 2 8 2 4 3 3" xfId="19422" xr:uid="{9CFD79B4-3B07-4B9F-846B-0A129ABDB517}"/>
    <cellStyle name="Normal 2 8 2 4 4" xfId="16392" xr:uid="{00000000-0005-0000-0000-0000B4270000}"/>
    <cellStyle name="Normal 2 8 2 4 4 2" xfId="20079" xr:uid="{375C75F1-D4B0-4711-B52E-901C39718994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2 2 2" xfId="20934" xr:uid="{FC15DCA0-8B12-48A0-B89A-490EC7CD6F05}"/>
    <cellStyle name="Normal 2 8 2 5 2 3" xfId="19586" xr:uid="{3B1797F9-6805-41D1-B23E-AFF4DD01AC8D}"/>
    <cellStyle name="Normal 2 8 2 5 3" xfId="16224" xr:uid="{00000000-0005-0000-0000-0000B9270000}"/>
    <cellStyle name="Normal 2 8 2 5 3 2" xfId="20246" xr:uid="{426BF172-CDBD-43A3-95E0-0AB4263550ED}"/>
    <cellStyle name="Normal 2 8 2 5 4" xfId="18972" xr:uid="{DE88EA7C-1E4E-47E3-88B4-DAB55DC7E6EA}"/>
    <cellStyle name="Normal 2 8 2 6" xfId="17190" xr:uid="{00000000-0005-0000-0000-0000BA270000}"/>
    <cellStyle name="Normal 2 8 2 6 2" xfId="15874" xr:uid="{00000000-0005-0000-0000-0000BB270000}"/>
    <cellStyle name="Normal 2 8 2 6 2 2" xfId="20594" xr:uid="{3DAAC22A-5DDF-485A-9450-A4C28F363302}"/>
    <cellStyle name="Normal 2 8 2 6 3" xfId="19269" xr:uid="{143FEAE7-233C-43AA-A35C-A1ECD9569B2F}"/>
    <cellStyle name="Normal 2 8 2 7" xfId="16552" xr:uid="{00000000-0005-0000-0000-0000BC270000}"/>
    <cellStyle name="Normal 2 8 2 7 2" xfId="19916" xr:uid="{FFC34C23-7CB3-49A3-A345-472F2E154572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2 2 2" xfId="21224" xr:uid="{59D276C9-0FD8-42B3-9716-464225192E3B}"/>
    <cellStyle name="Normal 2 8 3 2 2 2 2 3" xfId="19862" xr:uid="{3D4E8388-E5D5-49C9-B2B0-6E6CA5C3E8A7}"/>
    <cellStyle name="Normal 2 8 3 2 2 2 3" xfId="15935" xr:uid="{00000000-0005-0000-0000-0000C4270000}"/>
    <cellStyle name="Normal 2 8 3 2 2 2 3 2" xfId="20536" xr:uid="{BE622559-299C-4C70-BF9C-BE0540F68FB9}"/>
    <cellStyle name="Normal 2 8 3 2 2 2 4" xfId="19219" xr:uid="{157696C7-6A1F-4FFA-A2CB-8F290B7D4008}"/>
    <cellStyle name="Normal 2 8 3 2 2 3" xfId="16934" xr:uid="{00000000-0005-0000-0000-0000C5270000}"/>
    <cellStyle name="Normal 2 8 3 2 2 3 2" xfId="15585" xr:uid="{00000000-0005-0000-0000-0000C6270000}"/>
    <cellStyle name="Normal 2 8 3 2 2 3 2 2" xfId="20878" xr:uid="{6D38350A-B6FF-462D-8D7B-84594B482972}"/>
    <cellStyle name="Normal 2 8 3 2 2 3 3" xfId="19532" xr:uid="{A70B7FFE-34B1-4B92-BC12-CF22D5520503}"/>
    <cellStyle name="Normal 2 8 3 2 2 4" xfId="16282" xr:uid="{00000000-0005-0000-0000-0000C7270000}"/>
    <cellStyle name="Normal 2 8 3 2 2 4 2" xfId="20190" xr:uid="{531C066E-F333-4AF7-A5A9-D88C711F36D3}"/>
    <cellStyle name="Normal 2 8 3 2 2 5" xfId="18925" xr:uid="{927F590B-5BDB-4E9D-BF5A-6C67640E8C8D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2 2 2" xfId="21048" xr:uid="{92643C2A-670C-465B-A297-EFA8C8AF6074}"/>
    <cellStyle name="Normal 2 8 3 2 3 2 3" xfId="19694" xr:uid="{A6E34104-237F-4057-9A99-68CE575D3055}"/>
    <cellStyle name="Normal 2 8 3 2 3 3" xfId="16110" xr:uid="{00000000-0005-0000-0000-0000CB270000}"/>
    <cellStyle name="Normal 2 8 3 2 3 3 2" xfId="20361" xr:uid="{B6D8EB4E-DA4B-4197-BB39-97DB03B9C6C3}"/>
    <cellStyle name="Normal 2 8 3 2 3 4" xfId="19060" xr:uid="{C724FBF9-307A-4416-A04B-06040D616D77}"/>
    <cellStyle name="Normal 2 8 3 2 4" xfId="17087" xr:uid="{00000000-0005-0000-0000-0000CC270000}"/>
    <cellStyle name="Normal 2 8 3 2 4 2" xfId="15760" xr:uid="{00000000-0005-0000-0000-0000CD270000}"/>
    <cellStyle name="Normal 2 8 3 2 4 2 2" xfId="20703" xr:uid="{17FA2473-5289-4060-A11D-63B8902CA0CA}"/>
    <cellStyle name="Normal 2 8 3 2 4 3" xfId="19366" xr:uid="{FEA8E9BE-7F9E-4A63-B052-82C24AF16657}"/>
    <cellStyle name="Normal 2 8 3 2 5" xfId="16450" xr:uid="{00000000-0005-0000-0000-0000CE270000}"/>
    <cellStyle name="Normal 2 8 3 2 5 2" xfId="20023" xr:uid="{F4011538-9769-480E-A9FB-50E12A7219AA}"/>
    <cellStyle name="Normal 2 8 3 2 6" xfId="18815" xr:uid="{36147921-F88F-46E9-AF5A-6CF61BF3A845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2 2 2" xfId="21136" xr:uid="{0D3E95BD-AB1D-4E93-A76B-5972568F493E}"/>
    <cellStyle name="Normal 2 8 3 3 2 2 3" xfId="19776" xr:uid="{2C3B2E5C-ED85-4085-BA34-5DD4D7D5E0F9}"/>
    <cellStyle name="Normal 2 8 3 3 2 3" xfId="16022" xr:uid="{00000000-0005-0000-0000-0000D3270000}"/>
    <cellStyle name="Normal 2 8 3 3 2 3 2" xfId="20448" xr:uid="{0FB87AD9-54ED-4CCB-9C35-DD6B4D256340}"/>
    <cellStyle name="Normal 2 8 3 3 2 4" xfId="19137" xr:uid="{B4CEBC05-878A-4128-BC97-8F3B62BA8EFD}"/>
    <cellStyle name="Normal 2 8 3 3 3" xfId="17018" xr:uid="{00000000-0005-0000-0000-0000D4270000}"/>
    <cellStyle name="Normal 2 8 3 3 3 2" xfId="15673" xr:uid="{00000000-0005-0000-0000-0000D5270000}"/>
    <cellStyle name="Normal 2 8 3 3 3 2 2" xfId="20791" xr:uid="{DCDED1D9-EF57-492A-81A3-4AB04CC05B57}"/>
    <cellStyle name="Normal 2 8 3 3 3 3" xfId="19447" xr:uid="{717DA416-D5FA-4B6D-A8A5-3C19422D9B08}"/>
    <cellStyle name="Normal 2 8 3 3 4" xfId="16366" xr:uid="{00000000-0005-0000-0000-0000D6270000}"/>
    <cellStyle name="Normal 2 8 3 3 4 2" xfId="20104" xr:uid="{BB887BCE-2B5F-4BBE-8D30-1AE4633EE9A2}"/>
    <cellStyle name="Normal 2 8 3 3 5" xfId="18861" xr:uid="{E0521C19-3FB4-49D6-84AD-7C4DD7C02444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2 2 2" xfId="20960" xr:uid="{A7851BDC-D2C5-430B-A46C-6F4CB6913551}"/>
    <cellStyle name="Normal 2 8 3 4 2 3" xfId="19608" xr:uid="{4AA1D1B9-97AF-4BC5-9A9D-F172BDF5D373}"/>
    <cellStyle name="Normal 2 8 3 4 3" xfId="16197" xr:uid="{00000000-0005-0000-0000-0000DA270000}"/>
    <cellStyle name="Normal 2 8 3 4 3 2" xfId="20273" xr:uid="{D526B57F-854B-4BAB-8B1D-404AA855265B}"/>
    <cellStyle name="Normal 2 8 3 4 4" xfId="18989" xr:uid="{A0655C16-411C-46C2-B806-9B6E8FA93AE2}"/>
    <cellStyle name="Normal 2 8 3 5" xfId="17167" xr:uid="{00000000-0005-0000-0000-0000DB270000}"/>
    <cellStyle name="Normal 2 8 3 5 2" xfId="15847" xr:uid="{00000000-0005-0000-0000-0000DC270000}"/>
    <cellStyle name="Normal 2 8 3 5 2 2" xfId="20617" xr:uid="{AEE55061-D200-49D3-A5A7-C17164A199F9}"/>
    <cellStyle name="Normal 2 8 3 5 3" xfId="19288" xr:uid="{812DAC1E-496A-4D72-8A99-052172602D69}"/>
    <cellStyle name="Normal 2 8 3 6" xfId="16525" xr:uid="{00000000-0005-0000-0000-0000DD270000}"/>
    <cellStyle name="Normal 2 8 3 6 2" xfId="19940" xr:uid="{576593E5-8A8C-49FE-B77B-E609259AEA7C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2 2 2" xfId="21180" xr:uid="{1CF9102C-F68A-4FA2-910E-31D20969FB13}"/>
    <cellStyle name="Normal 2 8 4 2 2 2 3" xfId="19818" xr:uid="{532B43FF-423E-465B-B5F1-A137F1B528FE}"/>
    <cellStyle name="Normal 2 8 4 2 2 3" xfId="15979" xr:uid="{00000000-0005-0000-0000-0000E4270000}"/>
    <cellStyle name="Normal 2 8 4 2 2 3 2" xfId="20492" xr:uid="{1599B7D7-EAD3-41A7-A717-7A4CE65BC9FA}"/>
    <cellStyle name="Normal 2 8 4 2 2 4" xfId="19178" xr:uid="{4291D601-C197-467F-872D-D9360ED5F029}"/>
    <cellStyle name="Normal 2 8 4 2 3" xfId="16977" xr:uid="{00000000-0005-0000-0000-0000E5270000}"/>
    <cellStyle name="Normal 2 8 4 2 3 2" xfId="15629" xr:uid="{00000000-0005-0000-0000-0000E6270000}"/>
    <cellStyle name="Normal 2 8 4 2 3 2 2" xfId="20834" xr:uid="{C0E7B968-C6DA-4A2F-B33F-E8E7859DC884}"/>
    <cellStyle name="Normal 2 8 4 2 3 3" xfId="19488" xr:uid="{93FFE662-FE18-499B-83B3-6868EDBAF161}"/>
    <cellStyle name="Normal 2 8 4 2 4" xfId="16324" xr:uid="{00000000-0005-0000-0000-0000E7270000}"/>
    <cellStyle name="Normal 2 8 4 2 4 2" xfId="20146" xr:uid="{583B36E1-D025-4718-8890-7F755755DDB9}"/>
    <cellStyle name="Normal 2 8 4 2 5" xfId="18893" xr:uid="{714589FA-33AA-4E6A-948D-0CA50C30805E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2 2 2" xfId="21004" xr:uid="{27B6B95E-B4D2-4DA3-A162-E4A6926E099C}"/>
    <cellStyle name="Normal 2 8 4 3 2 3" xfId="19650" xr:uid="{EB5C6243-81B4-4D40-8233-102B3D2C960F}"/>
    <cellStyle name="Normal 2 8 4 3 3" xfId="16153" xr:uid="{00000000-0005-0000-0000-0000EB270000}"/>
    <cellStyle name="Normal 2 8 4 3 3 2" xfId="20317" xr:uid="{9BACACEB-7C33-44A1-BC8E-32C64CB481CA}"/>
    <cellStyle name="Normal 2 8 4 3 4" xfId="19021" xr:uid="{92D53928-4BCA-4CEE-9DC7-12BC4C141BD7}"/>
    <cellStyle name="Normal 2 8 4 4" xfId="17128" xr:uid="{00000000-0005-0000-0000-0000EC270000}"/>
    <cellStyle name="Normal 2 8 4 4 2" xfId="15804" xr:uid="{00000000-0005-0000-0000-0000ED270000}"/>
    <cellStyle name="Normal 2 8 4 4 2 2" xfId="20659" xr:uid="{C07913F0-7C51-4976-82A3-BBF9CC234AA2}"/>
    <cellStyle name="Normal 2 8 4 4 3" xfId="19327" xr:uid="{92E4B92F-1E7B-4149-B2BB-214518738777}"/>
    <cellStyle name="Normal 2 8 4 5" xfId="16489" xr:uid="{00000000-0005-0000-0000-0000EE270000}"/>
    <cellStyle name="Normal 2 8 4 5 2" xfId="19982" xr:uid="{30B660E2-455E-4AEF-8083-0A6787E33ACF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2 2 2" xfId="21092" xr:uid="{5A978BC2-F2DF-470D-912E-C4794BEDA1B6}"/>
    <cellStyle name="Normal 2 8 5 2 2 3" xfId="19736" xr:uid="{37C8781A-C8E3-49C5-AC07-CC4FFC789B51}"/>
    <cellStyle name="Normal 2 8 5 2 3" xfId="16066" xr:uid="{00000000-0005-0000-0000-0000F4270000}"/>
    <cellStyle name="Normal 2 8 5 2 3 2" xfId="20404" xr:uid="{A90075CD-8AC6-48FC-95E1-73AE89AA84CD}"/>
    <cellStyle name="Normal 2 8 5 2 4" xfId="19101" xr:uid="{3E712386-24D7-4683-AD56-127CCAEEC1AF}"/>
    <cellStyle name="Normal 2 8 5 3" xfId="17053" xr:uid="{00000000-0005-0000-0000-0000F5270000}"/>
    <cellStyle name="Normal 2 8 5 3 2" xfId="15716" xr:uid="{00000000-0005-0000-0000-0000F6270000}"/>
    <cellStyle name="Normal 2 8 5 3 2 2" xfId="20747" xr:uid="{AC184859-7C5F-4243-8F75-B6F8D0B4BC65}"/>
    <cellStyle name="Normal 2 8 5 3 3" xfId="19407" xr:uid="{ECB3C15F-BE31-4F70-A605-5D1A3D74A0AD}"/>
    <cellStyle name="Normal 2 8 5 4" xfId="16409" xr:uid="{00000000-0005-0000-0000-0000F7270000}"/>
    <cellStyle name="Normal 2 8 5 4 2" xfId="20064" xr:uid="{DB36F1DF-7093-4BCC-92B1-24E29A0CB1A6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2 2 2" xfId="20920" xr:uid="{8596BDBE-C37D-470D-862D-E2335E8B0FBE}"/>
    <cellStyle name="Normal 2 8 6 2 3" xfId="19573" xr:uid="{9C0EEE75-27CB-4462-A4A1-962542C8ED3D}"/>
    <cellStyle name="Normal 2 8 6 3" xfId="16241" xr:uid="{00000000-0005-0000-0000-0000FC270000}"/>
    <cellStyle name="Normal 2 8 6 3 2" xfId="20231" xr:uid="{1FFFCC1C-D9FC-4A16-906F-18DF391A6F7D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2 2" xfId="20578" xr:uid="{38C75A49-45E8-4166-9513-2C4740BB14DC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2 2 2" xfId="21245" xr:uid="{536DA40D-A475-49CC-9F60-5BF71AD7CC50}"/>
    <cellStyle name="Normal 2 9 2 2 2 2 2 2 3" xfId="19883" xr:uid="{32CA87CB-2600-4573-B6A2-C217959B4F9E}"/>
    <cellStyle name="Normal 2 9 2 2 2 2 2 3" xfId="15914" xr:uid="{00000000-0005-0000-0000-000010280000}"/>
    <cellStyle name="Normal 2 9 2 2 2 2 2 3 2" xfId="20557" xr:uid="{D5AC8FE3-881A-4FA3-BF29-8D07D980B07F}"/>
    <cellStyle name="Normal 2 9 2 2 2 2 2 4" xfId="19240" xr:uid="{99F745F2-F125-4B38-80C8-BC9C3F064217}"/>
    <cellStyle name="Normal 2 9 2 2 2 2 3" xfId="14968" xr:uid="{00000000-0005-0000-0000-000011280000}"/>
    <cellStyle name="Normal 2 9 2 2 2 2 3 2" xfId="15564" xr:uid="{00000000-0005-0000-0000-000012280000}"/>
    <cellStyle name="Normal 2 9 2 2 2 2 3 2 2" xfId="20899" xr:uid="{E4C65E41-CCB5-49CA-B10A-3FAAA0392597}"/>
    <cellStyle name="Normal 2 9 2 2 2 2 3 3" xfId="19553" xr:uid="{F1DC95FE-4937-463D-9FA6-D4DAA2AC3055}"/>
    <cellStyle name="Normal 2 9 2 2 2 2 4" xfId="16262" xr:uid="{00000000-0005-0000-0000-000013280000}"/>
    <cellStyle name="Normal 2 9 2 2 2 2 4 2" xfId="20211" xr:uid="{83B0D33D-0AC8-4D51-BAAE-A14CB0A5862B}"/>
    <cellStyle name="Normal 2 9 2 2 2 2 5" xfId="18945" xr:uid="{DDAE73E3-23B8-449A-8EF5-CF73CAE24F97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2 2 2" xfId="21069" xr:uid="{AF5B8893-BDFB-4A83-85D7-435FC6EBA65A}"/>
    <cellStyle name="Normal 2 9 2 2 2 3 2 3" xfId="19715" xr:uid="{6E21A8DE-3773-40B9-95CA-84FD9409C3BA}"/>
    <cellStyle name="Normal 2 9 2 2 2 3 3" xfId="16089" xr:uid="{00000000-0005-0000-0000-000017280000}"/>
    <cellStyle name="Normal 2 9 2 2 2 3 3 2" xfId="20382" xr:uid="{D732D651-DCA0-4EBC-8B7A-8469A65636A9}"/>
    <cellStyle name="Normal 2 9 2 2 2 3 4" xfId="19081" xr:uid="{095C3B57-B834-4F31-BE95-65950ADC674F}"/>
    <cellStyle name="Normal 2 9 2 2 2 4" xfId="17073" xr:uid="{00000000-0005-0000-0000-000018280000}"/>
    <cellStyle name="Normal 2 9 2 2 2 4 2" xfId="15739" xr:uid="{00000000-0005-0000-0000-000019280000}"/>
    <cellStyle name="Normal 2 9 2 2 2 4 2 2" xfId="20724" xr:uid="{FABBD9D9-D0F2-4481-A517-FD3FD6C30D72}"/>
    <cellStyle name="Normal 2 9 2 2 2 4 3" xfId="19387" xr:uid="{1C32A4F1-62B7-4724-90C2-F91CA2B48C56}"/>
    <cellStyle name="Normal 2 9 2 2 2 5" xfId="17941" xr:uid="{00000000-0005-0000-0000-00001A280000}"/>
    <cellStyle name="Normal 2 9 2 2 2 5 2" xfId="20044" xr:uid="{B38FC2C9-8192-4D8F-9DA1-7324A969B75E}"/>
    <cellStyle name="Normal 2 9 2 2 2 6" xfId="18827" xr:uid="{8E5DB4EC-D68E-40C6-BE46-258C10BB94A3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2 2 2" xfId="21157" xr:uid="{5CA9DFF5-EC47-40DF-8BB0-BA66545B266F}"/>
    <cellStyle name="Normal 2 9 2 2 3 2 2 3" xfId="19797" xr:uid="{3A52A147-AA20-450D-A325-79C8E3B538D0}"/>
    <cellStyle name="Normal 2 9 2 2 3 2 3" xfId="16001" xr:uid="{00000000-0005-0000-0000-00001F280000}"/>
    <cellStyle name="Normal 2 9 2 2 3 2 3 2" xfId="20469" xr:uid="{0D0EB4BD-0F62-4016-AAA9-9A99DA2E1230}"/>
    <cellStyle name="Normal 2 9 2 2 3 2 4" xfId="19158" xr:uid="{FBF738A7-0FD7-4D47-8B96-CBAB8AB54860}"/>
    <cellStyle name="Normal 2 9 2 2 3 3" xfId="17000" xr:uid="{00000000-0005-0000-0000-000020280000}"/>
    <cellStyle name="Normal 2 9 2 2 3 3 2" xfId="15652" xr:uid="{00000000-0005-0000-0000-000021280000}"/>
    <cellStyle name="Normal 2 9 2 2 3 3 2 2" xfId="20812" xr:uid="{B3DA60AB-1FD8-463F-BBCB-71B52ADDF06F}"/>
    <cellStyle name="Normal 2 9 2 2 3 3 3" xfId="19468" xr:uid="{88FB2076-EFFE-4A0E-AE77-3568F4732521}"/>
    <cellStyle name="Normal 2 9 2 2 3 4" xfId="16347" xr:uid="{00000000-0005-0000-0000-000022280000}"/>
    <cellStyle name="Normal 2 9 2 2 3 4 2" xfId="20125" xr:uid="{70471870-3A03-4075-BE14-B11311D5548A}"/>
    <cellStyle name="Normal 2 9 2 2 3 5" xfId="18877" xr:uid="{35F940C6-5C84-4B52-8036-7E95F01BF07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2 2 2" xfId="20981" xr:uid="{D4E6A44F-577E-4B89-B23B-690336532EA1}"/>
    <cellStyle name="Normal 2 9 2 2 4 2 3" xfId="19628" xr:uid="{34CBFAE1-3353-4106-AB51-D3EC7E150A6B}"/>
    <cellStyle name="Normal 2 9 2 2 4 3" xfId="16176" xr:uid="{00000000-0005-0000-0000-000026280000}"/>
    <cellStyle name="Normal 2 9 2 2 4 3 2" xfId="20294" xr:uid="{E170612B-8464-4082-8E79-35550F6CDCD7}"/>
    <cellStyle name="Normal 2 9 2 2 4 4" xfId="19005" xr:uid="{302C561D-6AB9-469A-9A7A-0F124D7419C0}"/>
    <cellStyle name="Normal 2 9 2 2 5" xfId="17149" xr:uid="{00000000-0005-0000-0000-000027280000}"/>
    <cellStyle name="Normal 2 9 2 2 5 2" xfId="15826" xr:uid="{00000000-0005-0000-0000-000028280000}"/>
    <cellStyle name="Normal 2 9 2 2 5 2 2" xfId="20637" xr:uid="{373B8ED8-FB18-4ECB-9850-C4BE955C6769}"/>
    <cellStyle name="Normal 2 9 2 2 5 3" xfId="19307" xr:uid="{68618ABE-988B-4802-B3AA-E3D3CADF54C9}"/>
    <cellStyle name="Normal 2 9 2 2 6" xfId="16504" xr:uid="{00000000-0005-0000-0000-000029280000}"/>
    <cellStyle name="Normal 2 9 2 2 6 2" xfId="19961" xr:uid="{F7BBB789-896F-478D-B4F7-CA8038F44DA9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2 2 2" xfId="21201" xr:uid="{C1D83763-92FE-4813-9E82-58EFB8ABEAD6}"/>
    <cellStyle name="Normal 2 9 2 3 2 2 2 3" xfId="19839" xr:uid="{E44ED5A7-ABD9-4354-8762-B87F5E8CCCD6}"/>
    <cellStyle name="Normal 2 9 2 3 2 2 3" xfId="15958" xr:uid="{00000000-0005-0000-0000-000030280000}"/>
    <cellStyle name="Normal 2 9 2 3 2 2 3 2" xfId="20513" xr:uid="{E24855D6-B275-4CA3-8F70-CD4154B32C12}"/>
    <cellStyle name="Normal 2 9 2 3 2 2 4" xfId="19196" xr:uid="{68EB84B1-A2A7-4802-89E9-0C3C606D5281}"/>
    <cellStyle name="Normal 2 9 2 3 2 3" xfId="16957" xr:uid="{00000000-0005-0000-0000-000031280000}"/>
    <cellStyle name="Normal 2 9 2 3 2 3 2" xfId="15608" xr:uid="{00000000-0005-0000-0000-000032280000}"/>
    <cellStyle name="Normal 2 9 2 3 2 3 2 2" xfId="20855" xr:uid="{00B6586E-46D3-4F03-B1CF-E81F122686B5}"/>
    <cellStyle name="Normal 2 9 2 3 2 3 3" xfId="19509" xr:uid="{9EDF70C6-142F-4038-AE57-F142D0513CAC}"/>
    <cellStyle name="Normal 2 9 2 3 2 4" xfId="16305" xr:uid="{00000000-0005-0000-0000-000033280000}"/>
    <cellStyle name="Normal 2 9 2 3 2 4 2" xfId="20167" xr:uid="{87560417-93C7-4614-A739-DFD1E150A63A}"/>
    <cellStyle name="Normal 2 9 2 3 2 5" xfId="18910" xr:uid="{F534F301-8195-4C6B-AC7D-AAEE65C4D4F2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2 2 2" xfId="21025" xr:uid="{0EEB8488-4EA1-4EBF-B83C-8FD377180C0C}"/>
    <cellStyle name="Normal 2 9 2 3 3 2 3" xfId="19671" xr:uid="{E98CB299-643C-46F5-BA78-9710517B2620}"/>
    <cellStyle name="Normal 2 9 2 3 3 3" xfId="16133" xr:uid="{00000000-0005-0000-0000-000037280000}"/>
    <cellStyle name="Normal 2 9 2 3 3 3 2" xfId="20338" xr:uid="{DE8C06CC-3D89-49A1-AB75-AAC628DB4AA7}"/>
    <cellStyle name="Normal 2 9 2 3 3 4" xfId="19039" xr:uid="{3D079E62-74DD-4954-8F42-A31838E0484C}"/>
    <cellStyle name="Normal 2 9 2 3 4" xfId="17108" xr:uid="{00000000-0005-0000-0000-000038280000}"/>
    <cellStyle name="Normal 2 9 2 3 4 2" xfId="15783" xr:uid="{00000000-0005-0000-0000-000039280000}"/>
    <cellStyle name="Normal 2 9 2 3 4 2 2" xfId="20680" xr:uid="{6B94517A-C0BA-4DFB-90DB-5391DA2AE245}"/>
    <cellStyle name="Normal 2 9 2 3 4 3" xfId="19345" xr:uid="{E59AD6C2-EF08-459F-9630-81769C6B1521}"/>
    <cellStyle name="Normal 2 9 2 3 5" xfId="16473" xr:uid="{00000000-0005-0000-0000-00003A280000}"/>
    <cellStyle name="Normal 2 9 2 3 5 2" xfId="20000" xr:uid="{0FD89C78-57E4-4901-AD70-772F486D81B2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2 2 2" xfId="21113" xr:uid="{F7CE20C3-B560-4C29-A2E8-B9D433FC53C1}"/>
    <cellStyle name="Normal 2 9 2 4 2 2 3" xfId="19754" xr:uid="{870009A7-C296-41F1-AAAE-8601F6215D59}"/>
    <cellStyle name="Normal 2 9 2 4 2 3" xfId="16045" xr:uid="{00000000-0005-0000-0000-000040280000}"/>
    <cellStyle name="Normal 2 9 2 4 2 3 2" xfId="20425" xr:uid="{EAA7CBCA-556B-4E70-89BE-7088161B8065}"/>
    <cellStyle name="Normal 2 9 2 4 2 4" xfId="19118" xr:uid="{43E7CB49-9F6E-4E0D-9D08-8847EBCA9565}"/>
    <cellStyle name="Normal 2 9 2 4 3" xfId="17039" xr:uid="{00000000-0005-0000-0000-000041280000}"/>
    <cellStyle name="Normal 2 9 2 4 3 2" xfId="15696" xr:uid="{00000000-0005-0000-0000-000042280000}"/>
    <cellStyle name="Normal 2 9 2 4 3 2 2" xfId="20768" xr:uid="{D2543D72-77A9-4259-9F9F-7092A63690F8}"/>
    <cellStyle name="Normal 2 9 2 4 3 3" xfId="19426" xr:uid="{9B43DEBB-5E50-4511-973B-955C4C60298D}"/>
    <cellStyle name="Normal 2 9 2 4 4" xfId="16388" xr:uid="{00000000-0005-0000-0000-000043280000}"/>
    <cellStyle name="Normal 2 9 2 4 4 2" xfId="20083" xr:uid="{2E5E328A-4349-474D-852E-A3B7A431DD65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2 2 2" xfId="20938" xr:uid="{27B6E08D-02FA-4432-A695-A588033F80EB}"/>
    <cellStyle name="Normal 2 9 2 5 2 3" xfId="19590" xr:uid="{EF3FF348-E8B8-408E-B872-672EFA9C78A7}"/>
    <cellStyle name="Normal 2 9 2 5 3" xfId="16220" xr:uid="{00000000-0005-0000-0000-000048280000}"/>
    <cellStyle name="Normal 2 9 2 5 3 2" xfId="20250" xr:uid="{11A67CFE-E0E7-4F98-B55E-32A7D591EDA0}"/>
    <cellStyle name="Normal 2 9 2 5 4" xfId="18975" xr:uid="{47D0E1F8-84E6-4899-9EEB-E94CB2DA8634}"/>
    <cellStyle name="Normal 2 9 2 6" xfId="17893" xr:uid="{00000000-0005-0000-0000-000049280000}"/>
    <cellStyle name="Normal 2 9 2 6 2" xfId="15870" xr:uid="{00000000-0005-0000-0000-00004A280000}"/>
    <cellStyle name="Normal 2 9 2 6 2 2" xfId="20598" xr:uid="{8CADAC28-4C71-48E8-BD39-8AEE65F28031}"/>
    <cellStyle name="Normal 2 9 2 6 3" xfId="19273" xr:uid="{74B01901-A3EC-473E-8B57-AEAF2ABF5823}"/>
    <cellStyle name="Normal 2 9 2 7" xfId="16548" xr:uid="{00000000-0005-0000-0000-00004B280000}"/>
    <cellStyle name="Normal 2 9 2 7 2" xfId="19920" xr:uid="{ED3DDBD4-ECDD-49DF-AC1B-005F681E5BB6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2 2 2" xfId="21228" xr:uid="{E06E3193-F055-4D14-8ABD-6CE37728F9C9}"/>
    <cellStyle name="Normal 2 9 3 2 2 2 2 3" xfId="19866" xr:uid="{E9650631-3FA1-45A3-A057-F9A64EE69E70}"/>
    <cellStyle name="Normal 2 9 3 2 2 2 3" xfId="15931" xr:uid="{00000000-0005-0000-0000-000053280000}"/>
    <cellStyle name="Normal 2 9 3 2 2 2 3 2" xfId="20540" xr:uid="{11E6FE38-CF79-4C25-B681-CA248AF50A03}"/>
    <cellStyle name="Normal 2 9 3 2 2 2 4" xfId="19223" xr:uid="{D500BC88-B64D-4BDA-9823-B771FA471C60}"/>
    <cellStyle name="Normal 2 9 3 2 2 3" xfId="16930" xr:uid="{00000000-0005-0000-0000-000054280000}"/>
    <cellStyle name="Normal 2 9 3 2 2 3 2" xfId="15581" xr:uid="{00000000-0005-0000-0000-000055280000}"/>
    <cellStyle name="Normal 2 9 3 2 2 3 2 2" xfId="20882" xr:uid="{D3D045A3-0802-48C1-865F-FFA46A264662}"/>
    <cellStyle name="Normal 2 9 3 2 2 3 3" xfId="19536" xr:uid="{CE810485-157F-44E2-A8FE-C0723DDB7412}"/>
    <cellStyle name="Normal 2 9 3 2 2 4" xfId="16278" xr:uid="{00000000-0005-0000-0000-000056280000}"/>
    <cellStyle name="Normal 2 9 3 2 2 4 2" xfId="20194" xr:uid="{FDDF3C7C-7D95-4544-A338-23A51EA093A9}"/>
    <cellStyle name="Normal 2 9 3 2 2 5" xfId="18928" xr:uid="{69F51217-57E2-4686-8D56-6227640F538B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2 2 2" xfId="21052" xr:uid="{0105BD4A-6140-4319-A691-FEE01E8DA27E}"/>
    <cellStyle name="Normal 2 9 3 2 3 2 3" xfId="19698" xr:uid="{D2E1BF83-80A2-470E-96DE-7E8CD0203800}"/>
    <cellStyle name="Normal 2 9 3 2 3 3" xfId="16106" xr:uid="{00000000-0005-0000-0000-00005A280000}"/>
    <cellStyle name="Normal 2 9 3 2 3 3 2" xfId="20365" xr:uid="{5A9961A4-203F-45B3-BE86-35C974103D96}"/>
    <cellStyle name="Normal 2 9 3 2 3 4" xfId="19064" xr:uid="{244F95F7-7A06-4919-A27D-810AFE26422C}"/>
    <cellStyle name="Normal 2 9 3 2 4" xfId="17083" xr:uid="{00000000-0005-0000-0000-00005B280000}"/>
    <cellStyle name="Normal 2 9 3 2 4 2" xfId="15756" xr:uid="{00000000-0005-0000-0000-00005C280000}"/>
    <cellStyle name="Normal 2 9 3 2 4 2 2" xfId="20707" xr:uid="{D34A0043-5E89-4682-AABF-F43BC80AFBD9}"/>
    <cellStyle name="Normal 2 9 3 2 4 3" xfId="19370" xr:uid="{1723E748-7224-4FBA-B2E7-F6F3FED03779}"/>
    <cellStyle name="Normal 2 9 3 2 5" xfId="16446" xr:uid="{00000000-0005-0000-0000-00005D280000}"/>
    <cellStyle name="Normal 2 9 3 2 5 2" xfId="20027" xr:uid="{A98719CE-A5C0-4300-95C4-0873A6448167}"/>
    <cellStyle name="Normal 2 9 3 2 6" xfId="18817" xr:uid="{9A9ED2D4-EAC9-4EE0-BB76-F63FEA774E63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2 2 2" xfId="21140" xr:uid="{104DAC4D-C8E0-491C-96E1-5B229163E4A0}"/>
    <cellStyle name="Normal 2 9 3 3 2 2 3" xfId="19780" xr:uid="{D8179EDC-4B43-4CFC-B6A3-5476C2CA406E}"/>
    <cellStyle name="Normal 2 9 3 3 2 3" xfId="16018" xr:uid="{00000000-0005-0000-0000-000062280000}"/>
    <cellStyle name="Normal 2 9 3 3 2 3 2" xfId="20452" xr:uid="{F3EF42F2-1623-480C-8F06-06DD2D7036E4}"/>
    <cellStyle name="Normal 2 9 3 3 2 4" xfId="19141" xr:uid="{AFB64669-E5D9-48F3-999B-D5CD532C29BE}"/>
    <cellStyle name="Normal 2 9 3 3 3" xfId="17015" xr:uid="{00000000-0005-0000-0000-000063280000}"/>
    <cellStyle name="Normal 2 9 3 3 3 2" xfId="15669" xr:uid="{00000000-0005-0000-0000-000064280000}"/>
    <cellStyle name="Normal 2 9 3 3 3 2 2" xfId="20795" xr:uid="{D7EB4709-5A0F-4809-8871-F7FBD4D942FE}"/>
    <cellStyle name="Normal 2 9 3 3 3 3" xfId="19451" xr:uid="{01DC58C8-7ADE-4267-95FE-FF544170370F}"/>
    <cellStyle name="Normal 2 9 3 3 4" xfId="16362" xr:uid="{00000000-0005-0000-0000-000065280000}"/>
    <cellStyle name="Normal 2 9 3 3 4 2" xfId="20108" xr:uid="{FF994600-6671-4CA2-A2EC-2A4F865AB2DC}"/>
    <cellStyle name="Normal 2 9 3 3 5" xfId="18864" xr:uid="{E38E2EFD-4DBF-4438-871F-195FF3D096F4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2 2 2" xfId="20964" xr:uid="{97A63BF0-63CD-438F-B2F9-32C161113928}"/>
    <cellStyle name="Normal 2 9 3 4 2 3" xfId="19612" xr:uid="{4ABE86DE-0A51-4861-AE14-83E8BDB4DA0F}"/>
    <cellStyle name="Normal 2 9 3 4 3" xfId="16193" xr:uid="{00000000-0005-0000-0000-000069280000}"/>
    <cellStyle name="Normal 2 9 3 4 3 2" xfId="20277" xr:uid="{C9B8C178-8FB1-4371-92E1-B700C018E231}"/>
    <cellStyle name="Normal 2 9 3 4 4" xfId="18992" xr:uid="{5FCA5E64-4EAD-4E36-9D0B-32A11932E835}"/>
    <cellStyle name="Normal 2 9 3 5" xfId="17165" xr:uid="{00000000-0005-0000-0000-00006A280000}"/>
    <cellStyle name="Normal 2 9 3 5 2" xfId="15843" xr:uid="{00000000-0005-0000-0000-00006B280000}"/>
    <cellStyle name="Normal 2 9 3 5 2 2" xfId="20621" xr:uid="{94C09BA8-7F00-4998-B3A4-8E30B2410EB0}"/>
    <cellStyle name="Normal 2 9 3 5 3" xfId="19291" xr:uid="{F673DF18-3208-4DE4-8A5E-5202355820B5}"/>
    <cellStyle name="Normal 2 9 3 6" xfId="16521" xr:uid="{00000000-0005-0000-0000-00006C280000}"/>
    <cellStyle name="Normal 2 9 3 6 2" xfId="19944" xr:uid="{3ACB1D1C-0E06-48D8-9986-8CAB35ADD1F6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2 2 2" xfId="21184" xr:uid="{DAA986CB-713C-480F-AE81-CA5FFA03E309}"/>
    <cellStyle name="Normal 2 9 4 2 2 2 3" xfId="19822" xr:uid="{B014BAC5-539A-4BA4-A01A-FAF7001E85AA}"/>
    <cellStyle name="Normal 2 9 4 2 2 3" xfId="15975" xr:uid="{00000000-0005-0000-0000-000073280000}"/>
    <cellStyle name="Normal 2 9 4 2 2 3 2" xfId="20496" xr:uid="{C6102216-463A-4C09-93D5-E9FAD083EF5D}"/>
    <cellStyle name="Normal 2 9 4 2 2 4" xfId="19180" xr:uid="{BCBC2989-2632-4431-83BC-958A6B592E07}"/>
    <cellStyle name="Normal 2 9 4 2 3" xfId="16973" xr:uid="{00000000-0005-0000-0000-000074280000}"/>
    <cellStyle name="Normal 2 9 4 2 3 2" xfId="15625" xr:uid="{00000000-0005-0000-0000-000075280000}"/>
    <cellStyle name="Normal 2 9 4 2 3 2 2" xfId="20838" xr:uid="{FB1350CD-88BC-4859-B760-8C8744FD80DB}"/>
    <cellStyle name="Normal 2 9 4 2 3 3" xfId="19492" xr:uid="{4FA6A616-16F1-4C5C-B57D-8763783ED1DC}"/>
    <cellStyle name="Normal 2 9 4 2 4" xfId="16320" xr:uid="{00000000-0005-0000-0000-000076280000}"/>
    <cellStyle name="Normal 2 9 4 2 4 2" xfId="20150" xr:uid="{30DD3BB4-DC9E-4B53-B970-2EDA60547DB9}"/>
    <cellStyle name="Normal 2 9 4 2 5" xfId="18895" xr:uid="{BE636C70-1B1A-4216-8AAB-539702F686D1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2 2 2" xfId="21008" xr:uid="{39017EFA-3962-4065-9529-EDD18269DC20}"/>
    <cellStyle name="Normal 2 9 4 3 2 3" xfId="19654" xr:uid="{D639DE78-7011-4FD0-AA9B-4373CE60647D}"/>
    <cellStyle name="Normal 2 9 4 3 3" xfId="16150" xr:uid="{00000000-0005-0000-0000-00007A280000}"/>
    <cellStyle name="Normal 2 9 4 3 3 2" xfId="20321" xr:uid="{84A2B4C4-5C32-4724-BB35-86CB5A9F7CD0}"/>
    <cellStyle name="Normal 2 9 4 3 4" xfId="19023" xr:uid="{28DC84C4-05E4-4328-9834-0FB644649979}"/>
    <cellStyle name="Normal 2 9 4 4" xfId="17124" xr:uid="{00000000-0005-0000-0000-00007B280000}"/>
    <cellStyle name="Normal 2 9 4 4 2" xfId="15800" xr:uid="{00000000-0005-0000-0000-00007C280000}"/>
    <cellStyle name="Normal 2 9 4 4 2 2" xfId="20663" xr:uid="{0610E6A1-3211-4BCB-AC95-6D8016445277}"/>
    <cellStyle name="Normal 2 9 4 4 3" xfId="19329" xr:uid="{F7787F52-4EBF-43A3-BFBC-48C44CE66FB6}"/>
    <cellStyle name="Normal 2 9 4 5" xfId="14967" xr:uid="{00000000-0005-0000-0000-00007D280000}"/>
    <cellStyle name="Normal 2 9 4 5 2" xfId="19984" xr:uid="{6AB3D311-E73F-46BE-A1B1-D0F36F93930B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2 2 2" xfId="21096" xr:uid="{4E8B0A8C-4B7E-440E-A02B-576E38E87E06}"/>
    <cellStyle name="Normal 2 9 5 2 2 3" xfId="19738" xr:uid="{F15E401B-5380-4A2C-96E3-352837D3B284}"/>
    <cellStyle name="Normal 2 9 5 2 3" xfId="16062" xr:uid="{00000000-0005-0000-0000-000083280000}"/>
    <cellStyle name="Normal 2 9 5 2 3 2" xfId="20408" xr:uid="{9CFDE775-391B-4384-BCCA-3D7F02D2B5D7}"/>
    <cellStyle name="Normal 2 9 5 2 4" xfId="19103" xr:uid="{8611A7AB-C327-4FF6-8921-601586879F18}"/>
    <cellStyle name="Normal 2 9 5 3" xfId="17879" xr:uid="{00000000-0005-0000-0000-000084280000}"/>
    <cellStyle name="Normal 2 9 5 3 2" xfId="15712" xr:uid="{00000000-0005-0000-0000-000085280000}"/>
    <cellStyle name="Normal 2 9 5 3 2 2" xfId="20751" xr:uid="{71D2D5CD-1683-4447-BE64-4DF8CE4ABFCE}"/>
    <cellStyle name="Normal 2 9 5 3 3" xfId="19409" xr:uid="{ED758922-6FBA-45D2-BCCB-49D3E15CC477}"/>
    <cellStyle name="Normal 2 9 5 4" xfId="16405" xr:uid="{00000000-0005-0000-0000-000086280000}"/>
    <cellStyle name="Normal 2 9 5 4 2" xfId="20066" xr:uid="{8E6DBF6F-65BA-4FE8-BF2A-C240118FD854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2 2 2" xfId="20922" xr:uid="{8003A332-0185-4A7B-B367-2E3D09F42642}"/>
    <cellStyle name="Normal 2 9 6 2 3" xfId="19575" xr:uid="{A35F5274-7573-4314-8FEE-F6587539BDF5}"/>
    <cellStyle name="Normal 2 9 6 3" xfId="16237" xr:uid="{00000000-0005-0000-0000-00008B280000}"/>
    <cellStyle name="Normal 2 9 6 3 2" xfId="20233" xr:uid="{5946F55C-06EC-4957-A531-4E85A50CD5A6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2 2" xfId="20582" xr:uid="{05CC403F-9A82-4ADC-B2B5-5AD90B7BD314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2 2 2" xfId="21251" xr:uid="{D6DB8EFB-5C2D-42F4-88D1-C8EAC7C3B326}"/>
    <cellStyle name="Normal 20 2 2 2 2 2 3" xfId="19889" xr:uid="{AD1C6D9A-13E5-4E7B-A7C5-11300790A071}"/>
    <cellStyle name="Normal 20 2 2 2 2 3" xfId="15908" xr:uid="{00000000-0005-0000-0000-0000A8280000}"/>
    <cellStyle name="Normal 20 2 2 2 2 3 2" xfId="20563" xr:uid="{BB3095FD-2F51-4058-8F4C-03E7E1C9009B}"/>
    <cellStyle name="Normal 20 2 2 2 2 4" xfId="19246" xr:uid="{9E273DE0-7B2B-491B-86F7-9969A891B581}"/>
    <cellStyle name="Normal 20 2 2 2 3" xfId="16918" xr:uid="{00000000-0005-0000-0000-0000A9280000}"/>
    <cellStyle name="Normal 20 2 2 2 3 2" xfId="15558" xr:uid="{00000000-0005-0000-0000-0000AA280000}"/>
    <cellStyle name="Normal 20 2 2 2 3 2 2" xfId="20905" xr:uid="{35E139E7-5827-4AC0-BF19-4295867C4FFB}"/>
    <cellStyle name="Normal 20 2 2 2 3 3" xfId="19559" xr:uid="{BB99E16B-0E7F-4DFA-A361-AD7455B19D45}"/>
    <cellStyle name="Normal 20 2 2 2 4" xfId="16257" xr:uid="{00000000-0005-0000-0000-0000AB280000}"/>
    <cellStyle name="Normal 20 2 2 2 4 2" xfId="20217" xr:uid="{7C1F7EEF-A71F-40E2-A290-40DAE35A1728}"/>
    <cellStyle name="Normal 20 2 2 2 5" xfId="18951" xr:uid="{F5726CD3-3137-47D6-A98D-ECD2DF68809E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2 2 2" xfId="21075" xr:uid="{76CE47D0-EF1A-4498-9304-2BFC4BEE7B1A}"/>
    <cellStyle name="Normal 20 2 2 3 2 3" xfId="19721" xr:uid="{65D87A64-9803-4383-994A-BA9FDAAF7069}"/>
    <cellStyle name="Normal 20 2 2 3 3" xfId="16083" xr:uid="{00000000-0005-0000-0000-0000AF280000}"/>
    <cellStyle name="Normal 20 2 2 3 3 2" xfId="20388" xr:uid="{D0FBAED3-81D8-4B76-8BDA-170082B7832A}"/>
    <cellStyle name="Normal 20 2 2 3 4" xfId="19087" xr:uid="{92858827-5C6F-4AD2-9C9E-A8EAC511DD20}"/>
    <cellStyle name="Normal 20 2 2 4" xfId="17069" xr:uid="{00000000-0005-0000-0000-0000B0280000}"/>
    <cellStyle name="Normal 20 2 2 4 2" xfId="15733" xr:uid="{00000000-0005-0000-0000-0000B1280000}"/>
    <cellStyle name="Normal 20 2 2 4 2 2" xfId="20730" xr:uid="{99E5F1F9-1D7B-499B-9650-E4D752E8ADAC}"/>
    <cellStyle name="Normal 20 2 2 4 3" xfId="19393" xr:uid="{1359AA26-86EF-4A59-877E-F2CE2D998644}"/>
    <cellStyle name="Normal 20 2 2 5" xfId="16426" xr:uid="{00000000-0005-0000-0000-0000B2280000}"/>
    <cellStyle name="Normal 20 2 2 5 2" xfId="20050" xr:uid="{FFFF0FD9-8C62-40AD-BA78-ACA51FCA5C2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2 2 2" xfId="21163" xr:uid="{A48EB7DE-9E37-499A-9806-FA28B140D9DA}"/>
    <cellStyle name="Normal 20 2 3 2 2 3" xfId="19803" xr:uid="{72FB7CB8-A719-4198-B8BE-9C7FC15ECDA0}"/>
    <cellStyle name="Normal 20 2 3 2 3" xfId="14966" xr:uid="{00000000-0005-0000-0000-0000B8280000}"/>
    <cellStyle name="Normal 20 2 3 2 3 2" xfId="20475" xr:uid="{C9890649-A528-40B3-9048-1F2487D5585F}"/>
    <cellStyle name="Normal 20 2 3 2 4" xfId="19164" xr:uid="{C6543CD3-46B0-427F-8567-37F54A2039CC}"/>
    <cellStyle name="Normal 20 2 3 3" xfId="16994" xr:uid="{00000000-0005-0000-0000-0000B9280000}"/>
    <cellStyle name="Normal 20 2 3 3 2" xfId="15646" xr:uid="{00000000-0005-0000-0000-0000BA280000}"/>
    <cellStyle name="Normal 20 2 3 3 2 2" xfId="20818" xr:uid="{6261C6B3-B9F6-42A3-B09F-92C45D37A7AF}"/>
    <cellStyle name="Normal 20 2 3 3 3" xfId="19474" xr:uid="{98BC62C2-1340-4FE8-9DDE-72E76CABFD0B}"/>
    <cellStyle name="Normal 20 2 3 4" xfId="16341" xr:uid="{00000000-0005-0000-0000-0000BB280000}"/>
    <cellStyle name="Normal 20 2 3 4 2" xfId="20131" xr:uid="{C29A3D9B-4DA8-4644-B415-CBC0F1E18347}"/>
    <cellStyle name="Normal 20 2 3 5" xfId="18883" xr:uid="{B83C54BB-10A6-4F77-9ED5-B93BE7B7FC8C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2 2 2" xfId="20987" xr:uid="{5D1E4E3E-6AF4-4963-9961-4DA757CCCD6F}"/>
    <cellStyle name="Normal 20 2 4 2 3" xfId="19634" xr:uid="{60013523-5D0B-47A4-B1DF-C16C80031440}"/>
    <cellStyle name="Normal 20 2 4 3" xfId="16170" xr:uid="{00000000-0005-0000-0000-0000BF280000}"/>
    <cellStyle name="Normal 20 2 4 3 2" xfId="20300" xr:uid="{4D0C67A2-4296-4176-9A25-8379228C6EAB}"/>
    <cellStyle name="Normal 20 2 4 4" xfId="19011" xr:uid="{C492B400-AC84-4A01-B8A9-CFE6D7A480CB}"/>
    <cellStyle name="Normal 20 2 5" xfId="17144" xr:uid="{00000000-0005-0000-0000-0000C0280000}"/>
    <cellStyle name="Normal 20 2 5 2" xfId="15820" xr:uid="{00000000-0005-0000-0000-0000C1280000}"/>
    <cellStyle name="Normal 20 2 5 2 2" xfId="20643" xr:uid="{92CF658D-E382-4D47-90D1-C38A094F0207}"/>
    <cellStyle name="Normal 20 2 5 3" xfId="19313" xr:uid="{2864F2D0-7F45-4756-B7DD-96B38927C41E}"/>
    <cellStyle name="Normal 20 2 6" xfId="16499" xr:uid="{00000000-0005-0000-0000-0000C2280000}"/>
    <cellStyle name="Normal 20 2 6 2" xfId="19967" xr:uid="{C48FC710-1F8F-4EF0-9D0D-106F4AAA99CF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2 2 2" xfId="21207" xr:uid="{3431EFBD-9D45-4657-B38B-F370E221A3FF}"/>
    <cellStyle name="Normal 20 3 2 2 2 3" xfId="19845" xr:uid="{348DD113-F762-4F99-9912-93699EB0BCCB}"/>
    <cellStyle name="Normal 20 3 2 2 3" xfId="15952" xr:uid="{00000000-0005-0000-0000-0000C9280000}"/>
    <cellStyle name="Normal 20 3 2 2 3 2" xfId="20519" xr:uid="{DD68FCBB-B93A-49B7-8485-5C2801B6E9D8}"/>
    <cellStyle name="Normal 20 3 2 2 4" xfId="19202" xr:uid="{66EE239D-3836-432B-B855-3FC9008E80D7}"/>
    <cellStyle name="Normal 20 3 2 3" xfId="16951" xr:uid="{00000000-0005-0000-0000-0000CA280000}"/>
    <cellStyle name="Normal 20 3 2 3 2" xfId="15602" xr:uid="{00000000-0005-0000-0000-0000CB280000}"/>
    <cellStyle name="Normal 20 3 2 3 2 2" xfId="20861" xr:uid="{A7768990-D87E-4673-8970-DAE3F5133BD9}"/>
    <cellStyle name="Normal 20 3 2 3 3" xfId="19515" xr:uid="{2D26363E-F1ED-4A74-872C-34571436F909}"/>
    <cellStyle name="Normal 20 3 2 4" xfId="16299" xr:uid="{00000000-0005-0000-0000-0000CC280000}"/>
    <cellStyle name="Normal 20 3 2 4 2" xfId="20173" xr:uid="{48FA5889-BADD-4E12-A714-298FC1A80D85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2 2 2" xfId="21031" xr:uid="{41808030-3CD9-47CD-BE54-8F113B83D8A3}"/>
    <cellStyle name="Normal 20 3 3 2 3" xfId="19677" xr:uid="{506AD005-8439-4D1B-9CBD-DDF82FAC8835}"/>
    <cellStyle name="Normal 20 3 3 3" xfId="16127" xr:uid="{00000000-0005-0000-0000-0000D1280000}"/>
    <cellStyle name="Normal 20 3 3 3 2" xfId="20344" xr:uid="{55E11804-CD67-4FA7-8017-3DD6B4B75B1F}"/>
    <cellStyle name="Normal 20 3 3 4" xfId="19045" xr:uid="{B3A8175A-228A-4924-97D0-7FF3D47A02F2}"/>
    <cellStyle name="Normal 20 3 4" xfId="17917" xr:uid="{00000000-0005-0000-0000-0000D2280000}"/>
    <cellStyle name="Normal 20 3 4 2" xfId="15777" xr:uid="{00000000-0005-0000-0000-0000D3280000}"/>
    <cellStyle name="Normal 20 3 4 2 2" xfId="20686" xr:uid="{AAB7A8B0-49FE-4D36-A824-D3D4FDDA9A1A}"/>
    <cellStyle name="Normal 20 3 4 3" xfId="19351" xr:uid="{59E3E427-5DD9-40AF-9AA6-89866D9190CF}"/>
    <cellStyle name="Normal 20 3 5" xfId="16467" xr:uid="{00000000-0005-0000-0000-0000D4280000}"/>
    <cellStyle name="Normal 20 3 5 2" xfId="20006" xr:uid="{1328866F-1912-4AC1-BB06-6C1F3D7CDFD6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2 2 2" xfId="21119" xr:uid="{0CA48172-61FD-4FED-A217-A38E5214DF07}"/>
    <cellStyle name="Normal 20 4 2 2 3" xfId="19760" xr:uid="{41369067-DC4C-43D9-8C98-F580662C87C0}"/>
    <cellStyle name="Normal 20 4 2 3" xfId="16039" xr:uid="{00000000-0005-0000-0000-0000DA280000}"/>
    <cellStyle name="Normal 20 4 2 3 2" xfId="20431" xr:uid="{A76EEC10-209D-4A79-A3C2-562920942625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2 2" xfId="20774" xr:uid="{616632DB-AEFE-4385-BEF3-2020F5418C03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2 2" xfId="20944" xr:uid="{376265F3-0FC2-4D6B-A1D8-540C9C176456}"/>
    <cellStyle name="Normal 20 5 2 3" xfId="16877" xr:uid="{00000000-0005-0000-0000-0000E5280000}"/>
    <cellStyle name="Normal 20 5 3" xfId="16214" xr:uid="{00000000-0005-0000-0000-0000E6280000}"/>
    <cellStyle name="Normal 20 5 3 2" xfId="20256" xr:uid="{D7CE8E74-14FB-4954-B154-398A8A38737E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2 2" xfId="19926" xr:uid="{323FA228-DD07-45B9-8196-F6B22F880122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8 3" xfId="18776" xr:uid="{9E876DD1-8791-4402-8776-8C92CE30EFE9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2 2 2" xfId="21253" xr:uid="{193AD071-3DF8-4EB1-B88E-16F9D99651C2}"/>
    <cellStyle name="Normal 21 2 2 2 2 2 3" xfId="19891" xr:uid="{E17C5DF7-60A9-4608-B3EE-934986688283}"/>
    <cellStyle name="Normal 21 2 2 2 2 3" xfId="15906" xr:uid="{00000000-0005-0000-0000-000007290000}"/>
    <cellStyle name="Normal 21 2 2 2 2 3 2" xfId="20565" xr:uid="{EBC14013-47C7-4481-B7FC-00AB9C2FFC7D}"/>
    <cellStyle name="Normal 21 2 2 2 2 4" xfId="19248" xr:uid="{C0881C55-7810-4389-A9EB-6C189D9BAD9B}"/>
    <cellStyle name="Normal 21 2 2 2 3" xfId="16916" xr:uid="{00000000-0005-0000-0000-000008290000}"/>
    <cellStyle name="Normal 21 2 2 2 3 2" xfId="15556" xr:uid="{00000000-0005-0000-0000-000009290000}"/>
    <cellStyle name="Normal 21 2 2 2 3 2 2" xfId="20907" xr:uid="{120BF5B9-8B53-4559-8F4F-363EC3A8C28C}"/>
    <cellStyle name="Normal 21 2 2 2 3 3" xfId="19561" xr:uid="{9A7944BE-57A2-42E8-89E8-A1CBD052B775}"/>
    <cellStyle name="Normal 21 2 2 2 4" xfId="16255" xr:uid="{00000000-0005-0000-0000-00000A290000}"/>
    <cellStyle name="Normal 21 2 2 2 4 2" xfId="20219" xr:uid="{041B64BC-4550-4FF8-9AF0-F2D9C69FB276}"/>
    <cellStyle name="Normal 21 2 2 2 5" xfId="18953" xr:uid="{A435F4D7-ADE9-4E9F-A042-9EB36F6E0255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2 2 2" xfId="21077" xr:uid="{16396E27-1D9B-4C69-B403-B7FAD45D9AD6}"/>
    <cellStyle name="Normal 21 2 2 3 2 3" xfId="19723" xr:uid="{A52AC5A4-BE8C-4314-9D4E-A3F51AA6A900}"/>
    <cellStyle name="Normal 21 2 2 3 3" xfId="16081" xr:uid="{00000000-0005-0000-0000-00000E290000}"/>
    <cellStyle name="Normal 21 2 2 3 3 2" xfId="20390" xr:uid="{D2889146-0591-4501-9C36-2DC7FD14BF1A}"/>
    <cellStyle name="Normal 21 2 2 3 4" xfId="19089" xr:uid="{A0C85F06-FBC0-47D1-B653-27B6EFF82E46}"/>
    <cellStyle name="Normal 21 2 2 4" xfId="17067" xr:uid="{00000000-0005-0000-0000-00000F290000}"/>
    <cellStyle name="Normal 21 2 2 4 2" xfId="15731" xr:uid="{00000000-0005-0000-0000-000010290000}"/>
    <cellStyle name="Normal 21 2 2 4 2 2" xfId="20732" xr:uid="{956D6B8A-F889-4AB3-A355-C092C79262B7}"/>
    <cellStyle name="Normal 21 2 2 4 3" xfId="19395" xr:uid="{050EA856-D788-4311-B044-F6FA2FDBFA6B}"/>
    <cellStyle name="Normal 21 2 2 5" xfId="16424" xr:uid="{00000000-0005-0000-0000-000011290000}"/>
    <cellStyle name="Normal 21 2 2 5 2" xfId="20052" xr:uid="{EEBCAB7B-6A1D-4A9E-ADC9-8BC7F2912F2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2 2 2" xfId="21165" xr:uid="{F79F7EEC-A52F-47BB-A93D-1DF0A9570DCD}"/>
    <cellStyle name="Normal 21 2 3 2 2 3" xfId="19805" xr:uid="{98946591-40A3-4D48-9683-0D06FB84EC50}"/>
    <cellStyle name="Normal 21 2 3 2 3" xfId="15994" xr:uid="{00000000-0005-0000-0000-000017290000}"/>
    <cellStyle name="Normal 21 2 3 2 3 2" xfId="20477" xr:uid="{B6DDCAD7-1471-4D34-B322-D610BCB9AFE6}"/>
    <cellStyle name="Normal 21 2 3 2 4" xfId="19166" xr:uid="{CEFB9D62-CD3C-40DE-B623-D6BC90242440}"/>
    <cellStyle name="Normal 21 2 3 3" xfId="16992" xr:uid="{00000000-0005-0000-0000-000018290000}"/>
    <cellStyle name="Normal 21 2 3 3 2" xfId="15644" xr:uid="{00000000-0005-0000-0000-000019290000}"/>
    <cellStyle name="Normal 21 2 3 3 2 2" xfId="20820" xr:uid="{78DF3F1A-E2AB-4131-8A1C-F0FBED275FC4}"/>
    <cellStyle name="Normal 21 2 3 3 3" xfId="19476" xr:uid="{7BA81D0D-02DB-4B44-8C61-BFE8D953E6FD}"/>
    <cellStyle name="Normal 21 2 3 4" xfId="16339" xr:uid="{00000000-0005-0000-0000-00001A290000}"/>
    <cellStyle name="Normal 21 2 3 4 2" xfId="20133" xr:uid="{1D8A034B-22BD-4702-B687-432438983ECA}"/>
    <cellStyle name="Normal 21 2 3 5" xfId="18884" xr:uid="{7A49C1F9-5AF1-4547-89F4-41EB13306518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2 2 2" xfId="20989" xr:uid="{1BB2BAB0-2AC8-4388-9EE9-E3E52AF95F05}"/>
    <cellStyle name="Normal 21 2 4 2 3" xfId="19636" xr:uid="{C3E014FE-6648-4A7D-AA72-98B46C292960}"/>
    <cellStyle name="Normal 21 2 4 3" xfId="16168" xr:uid="{00000000-0005-0000-0000-00001E290000}"/>
    <cellStyle name="Normal 21 2 4 3 2" xfId="20302" xr:uid="{1C0CF63B-1DA7-4B60-B567-EEB6A9E01622}"/>
    <cellStyle name="Normal 21 2 4 4" xfId="19012" xr:uid="{2DA2F3C0-AAAE-4245-85F4-11C29CC307A2}"/>
    <cellStyle name="Normal 21 2 5" xfId="17142" xr:uid="{00000000-0005-0000-0000-00001F290000}"/>
    <cellStyle name="Normal 21 2 5 2" xfId="17898" xr:uid="{00000000-0005-0000-0000-000020290000}"/>
    <cellStyle name="Normal 21 2 5 2 2" xfId="20645" xr:uid="{597F51B5-D8F5-46AF-AB59-DF2293C792DA}"/>
    <cellStyle name="Normal 21 2 5 3" xfId="19315" xr:uid="{A7F2ED79-061B-459E-9308-C4F8F028EBD0}"/>
    <cellStyle name="Normal 21 2 6" xfId="16497" xr:uid="{00000000-0005-0000-0000-000021290000}"/>
    <cellStyle name="Normal 21 2 6 2" xfId="19969" xr:uid="{DCB843E6-D33D-4D7D-8988-6F833AD95A9F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2 2 2" xfId="21209" xr:uid="{46D4969C-1E76-45C6-823A-42D9223D23AB}"/>
    <cellStyle name="Normal 21 3 2 2 2 3" xfId="19847" xr:uid="{EEC9C34F-0AA8-4126-B11F-6AAE76D760F5}"/>
    <cellStyle name="Normal 21 3 2 2 3" xfId="15950" xr:uid="{00000000-0005-0000-0000-000028290000}"/>
    <cellStyle name="Normal 21 3 2 2 3 2" xfId="20521" xr:uid="{ED75252F-A1D9-48D3-A132-AF369ACC540C}"/>
    <cellStyle name="Normal 21 3 2 2 4" xfId="19204" xr:uid="{3FE006D5-9436-4C51-BC35-6D02E669C9AB}"/>
    <cellStyle name="Normal 21 3 2 3" xfId="16949" xr:uid="{00000000-0005-0000-0000-000029290000}"/>
    <cellStyle name="Normal 21 3 2 3 2" xfId="15600" xr:uid="{00000000-0005-0000-0000-00002A290000}"/>
    <cellStyle name="Normal 21 3 2 3 2 2" xfId="20863" xr:uid="{E335A7FD-F3BC-4891-80F0-543A276771DF}"/>
    <cellStyle name="Normal 21 3 2 3 3" xfId="19517" xr:uid="{6EBB8A24-0DBD-4A63-8AC0-97324A0B2C26}"/>
    <cellStyle name="Normal 21 3 2 4" xfId="16297" xr:uid="{00000000-0005-0000-0000-00002B290000}"/>
    <cellStyle name="Normal 21 3 2 4 2" xfId="20175" xr:uid="{E642CE71-3265-4E30-8C68-AD0D485DDF32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2 2 2" xfId="21033" xr:uid="{7E122A4D-1FCB-48B2-B91A-45E64A18A5D0}"/>
    <cellStyle name="Normal 21 3 3 2 3" xfId="19679" xr:uid="{77BAB850-3EC5-4B50-88A7-55A2B7BCA79B}"/>
    <cellStyle name="Normal 21 3 3 3" xfId="16125" xr:uid="{00000000-0005-0000-0000-000030290000}"/>
    <cellStyle name="Normal 21 3 3 3 2" xfId="20346" xr:uid="{77312310-693E-4ED8-A76C-7F6ACB59C787}"/>
    <cellStyle name="Normal 21 3 3 4" xfId="19047" xr:uid="{B50C1F89-00C5-42C2-88CD-1ACA76B45E48}"/>
    <cellStyle name="Normal 21 3 4" xfId="17102" xr:uid="{00000000-0005-0000-0000-000031290000}"/>
    <cellStyle name="Normal 21 3 4 2" xfId="15775" xr:uid="{00000000-0005-0000-0000-000032290000}"/>
    <cellStyle name="Normal 21 3 4 2 2" xfId="20688" xr:uid="{60AB428D-F19D-44E7-91A2-A4802E434A43}"/>
    <cellStyle name="Normal 21 3 4 3" xfId="19353" xr:uid="{0D322CB8-F3EC-488E-B6DB-779133824548}"/>
    <cellStyle name="Normal 21 3 5" xfId="16465" xr:uid="{00000000-0005-0000-0000-000033290000}"/>
    <cellStyle name="Normal 21 3 5 2" xfId="20008" xr:uid="{A608AB31-DE75-4420-A684-B5E49EC70F65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2 2" xfId="21121" xr:uid="{58043C21-C618-4CDC-97BC-96E1D0A62B45}"/>
    <cellStyle name="Normal 21 4 2 2 3" xfId="17951" xr:uid="{00000000-0005-0000-0000-000039290000}"/>
    <cellStyle name="Normal 21 4 2 3" xfId="16037" xr:uid="{00000000-0005-0000-0000-00003A290000}"/>
    <cellStyle name="Normal 21 4 2 3 2" xfId="20433" xr:uid="{26E6835F-73F4-4DD7-97B8-4204C8F646DD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2 2" xfId="20776" xr:uid="{8FB6018B-1A29-4E30-AFF3-05A932C5E4C2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3 2" xfId="20258" xr:uid="{68BD644E-F5A4-4A9A-A3F8-0A56EC983BE4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2 2" xfId="20605" xr:uid="{6D9C9EF1-7F35-4930-B676-644B24EB7765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2 3" xfId="19928" xr:uid="{996DCE44-52EB-4280-924E-B48410F52EFD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8 3" xfId="18777" xr:uid="{70590B10-6D65-456D-91A1-53A99743094F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2 2 2" xfId="21256" xr:uid="{C902E70A-01C6-4325-AAA2-F8324006F9B7}"/>
    <cellStyle name="Normal 22 2 2 2 2 2 3" xfId="19894" xr:uid="{17EBE145-2FC9-462C-996F-01A421029840}"/>
    <cellStyle name="Normal 22 2 2 2 2 3" xfId="15903" xr:uid="{00000000-0005-0000-0000-00005D290000}"/>
    <cellStyle name="Normal 22 2 2 2 2 3 2" xfId="20568" xr:uid="{B653BEE8-F151-4F0D-B3A6-318EF9A6D1D1}"/>
    <cellStyle name="Normal 22 2 2 2 2 4" xfId="19251" xr:uid="{17BD422C-B1E8-46ED-A351-A72358373AFD}"/>
    <cellStyle name="Normal 22 2 2 2 3" xfId="16914" xr:uid="{00000000-0005-0000-0000-00005E290000}"/>
    <cellStyle name="Normal 22 2 2 2 3 2" xfId="15553" xr:uid="{00000000-0005-0000-0000-00005F290000}"/>
    <cellStyle name="Normal 22 2 2 2 3 2 2" xfId="20910" xr:uid="{7228C2D4-0471-4C8A-9076-3DD38A26A488}"/>
    <cellStyle name="Normal 22 2 2 2 3 3" xfId="19564" xr:uid="{66359B46-D4DA-4BCF-84BD-CDEA0594C9C5}"/>
    <cellStyle name="Normal 22 2 2 2 4" xfId="16252" xr:uid="{00000000-0005-0000-0000-000060290000}"/>
    <cellStyle name="Normal 22 2 2 2 4 2" xfId="20222" xr:uid="{3B82A944-1F4A-4FBC-98E4-1FB83A028726}"/>
    <cellStyle name="Normal 22 2 2 2 5" xfId="18956" xr:uid="{D00FCE94-1D6C-4CF2-B8C4-A03F3452C947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2 2 2" xfId="21080" xr:uid="{2778859A-685D-4305-B6DD-238290A33286}"/>
    <cellStyle name="Normal 22 2 2 3 2 3" xfId="19726" xr:uid="{BAECDC7B-5674-46A1-B36A-75FA63DEF7FF}"/>
    <cellStyle name="Normal 22 2 2 3 3" xfId="16078" xr:uid="{00000000-0005-0000-0000-000064290000}"/>
    <cellStyle name="Normal 22 2 2 3 3 2" xfId="20393" xr:uid="{C96A9991-FB47-4653-A9A5-6BB5E35F96B8}"/>
    <cellStyle name="Normal 22 2 2 3 4" xfId="19092" xr:uid="{6EB80B63-DFEB-4F5E-A368-AA33A07C256E}"/>
    <cellStyle name="Normal 22 2 2 4" xfId="17064" xr:uid="{00000000-0005-0000-0000-000065290000}"/>
    <cellStyle name="Normal 22 2 2 4 2" xfId="15728" xr:uid="{00000000-0005-0000-0000-000066290000}"/>
    <cellStyle name="Normal 22 2 2 4 2 2" xfId="20735" xr:uid="{E0984B25-5BF1-44A2-97C5-0CE6EBA8688D}"/>
    <cellStyle name="Normal 22 2 2 4 3" xfId="19398" xr:uid="{BEC0C56B-90E4-4BF9-BE8B-7C11E87D97CC}"/>
    <cellStyle name="Normal 22 2 2 5" xfId="16421" xr:uid="{00000000-0005-0000-0000-000067290000}"/>
    <cellStyle name="Normal 22 2 2 5 2" xfId="20055" xr:uid="{3E3A17E8-E6CE-449D-8C77-4BF7E857B74B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2 2 2" xfId="21168" xr:uid="{2F8EBB82-4487-4FD9-A356-BDEA9C7F414C}"/>
    <cellStyle name="Normal 22 2 3 2 2 3" xfId="19808" xr:uid="{2B3960A5-7009-4A88-87C3-4A463B14C4B5}"/>
    <cellStyle name="Normal 22 2 3 2 3" xfId="15991" xr:uid="{00000000-0005-0000-0000-00006D290000}"/>
    <cellStyle name="Normal 22 2 3 2 3 2" xfId="20480" xr:uid="{CBBA8CF9-4975-467F-B9F5-5FEC34E7516E}"/>
    <cellStyle name="Normal 22 2 3 2 4" xfId="19169" xr:uid="{156E7B93-5CB0-4F39-8EF5-E5B1860C2254}"/>
    <cellStyle name="Normal 22 2 3 3" xfId="16989" xr:uid="{00000000-0005-0000-0000-00006E290000}"/>
    <cellStyle name="Normal 22 2 3 3 2" xfId="15641" xr:uid="{00000000-0005-0000-0000-00006F290000}"/>
    <cellStyle name="Normal 22 2 3 3 2 2" xfId="20823" xr:uid="{06E2F916-5A82-43F0-97B0-81F213D3FFEE}"/>
    <cellStyle name="Normal 22 2 3 3 3" xfId="19479" xr:uid="{05314340-656A-4963-83A2-0E13551CA794}"/>
    <cellStyle name="Normal 22 2 3 4" xfId="16336" xr:uid="{00000000-0005-0000-0000-000070290000}"/>
    <cellStyle name="Normal 22 2 3 4 2" xfId="20136" xr:uid="{E9167DC8-AD8F-45D0-AF8A-B816B87030A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2 2 2" xfId="20992" xr:uid="{A0FC1A93-1BEC-47C0-80B1-F05465B2231C}"/>
    <cellStyle name="Normal 22 2 4 2 3" xfId="19639" xr:uid="{39A95602-976B-4668-8240-8BD76026F2B7}"/>
    <cellStyle name="Normal 22 2 4 3" xfId="16165" xr:uid="{00000000-0005-0000-0000-000075290000}"/>
    <cellStyle name="Normal 22 2 4 3 2" xfId="20305" xr:uid="{FE4DD1B5-DB4F-401D-BB2E-9B0A96A5C6CB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5 2 2" xfId="20648" xr:uid="{A3571316-B19F-4ED1-9EFE-422A90691D20}"/>
    <cellStyle name="Normal 22 2 5 3" xfId="19318" xr:uid="{C937AB3E-029C-4525-9F9D-687DF8986351}"/>
    <cellStyle name="Normal 22 2 6" xfId="16494" xr:uid="{00000000-0005-0000-0000-000079290000}"/>
    <cellStyle name="Normal 22 2 6 2" xfId="19972" xr:uid="{2E3D3187-5947-4DDF-87D8-D4B5C9D7EB61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2 2 2" xfId="21212" xr:uid="{201276E9-2D0F-4572-8592-E07141A2D738}"/>
    <cellStyle name="Normal 22 3 2 2 2 3" xfId="19850" xr:uid="{9E9F957F-A9B7-4936-80FC-0DBE48900ECF}"/>
    <cellStyle name="Normal 22 3 2 2 3" xfId="15947" xr:uid="{00000000-0005-0000-0000-000080290000}"/>
    <cellStyle name="Normal 22 3 2 2 3 2" xfId="20524" xr:uid="{5798F2EA-11E4-41E0-AB53-038CB3AAC53B}"/>
    <cellStyle name="Normal 22 3 2 2 4" xfId="19207" xr:uid="{4C1127AA-B953-49AD-9DC7-87E0D60AEF38}"/>
    <cellStyle name="Normal 22 3 2 3" xfId="16946" xr:uid="{00000000-0005-0000-0000-000081290000}"/>
    <cellStyle name="Normal 22 3 2 3 2" xfId="15597" xr:uid="{00000000-0005-0000-0000-000082290000}"/>
    <cellStyle name="Normal 22 3 2 3 2 2" xfId="20866" xr:uid="{B3906975-F870-46CC-8227-6F3EFE2DB165}"/>
    <cellStyle name="Normal 22 3 2 3 3" xfId="19520" xr:uid="{76F21172-B29C-4835-8358-DCBD94FBFED2}"/>
    <cellStyle name="Normal 22 3 2 4" xfId="16294" xr:uid="{00000000-0005-0000-0000-000083290000}"/>
    <cellStyle name="Normal 22 3 2 4 2" xfId="20178" xr:uid="{F1FDB17A-B8CF-4622-8C85-FC70161BE504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2 2 2" xfId="21036" xr:uid="{7A7A3063-B8DE-4404-8459-415EBF6E9C3F}"/>
    <cellStyle name="Normal 22 3 3 2 3" xfId="19682" xr:uid="{8773E27F-74C5-42E1-B700-7BD0DA248C9F}"/>
    <cellStyle name="Normal 22 3 3 3" xfId="16122" xr:uid="{00000000-0005-0000-0000-000088290000}"/>
    <cellStyle name="Normal 22 3 3 3 2" xfId="20349" xr:uid="{822815E3-0E8C-4CDE-9D40-E2FF9436E322}"/>
    <cellStyle name="Normal 22 3 3 4" xfId="19050" xr:uid="{63E80909-3D04-41C9-880B-71D6020F8A38}"/>
    <cellStyle name="Normal 22 3 4" xfId="17099" xr:uid="{00000000-0005-0000-0000-000089290000}"/>
    <cellStyle name="Normal 22 3 4 2" xfId="15772" xr:uid="{00000000-0005-0000-0000-00008A290000}"/>
    <cellStyle name="Normal 22 3 4 2 2" xfId="20691" xr:uid="{D9E4F1A3-34A0-4C3A-AC17-57F5D5B88EAB}"/>
    <cellStyle name="Normal 22 3 4 3" xfId="19356" xr:uid="{59167C30-AD4B-4C17-BC54-33616FCB3038}"/>
    <cellStyle name="Normal 22 3 5" xfId="16462" xr:uid="{00000000-0005-0000-0000-00008B290000}"/>
    <cellStyle name="Normal 22 3 5 2" xfId="20011" xr:uid="{E259042F-CA96-48F2-9AA4-E82ABEDA1685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2 2 2" xfId="21124" xr:uid="{1A90315A-A204-489E-963E-C43E4CE0BE0D}"/>
    <cellStyle name="Normal 22 4 2 2 3" xfId="19764" xr:uid="{AE8895C8-AB04-4C0A-90A1-EAF71F2282F2}"/>
    <cellStyle name="Normal 22 4 2 3" xfId="16034" xr:uid="{00000000-0005-0000-0000-000091290000}"/>
    <cellStyle name="Normal 22 4 2 3 2" xfId="20436" xr:uid="{BB3FAA96-A15B-489B-9E53-FAD2D0FC9A8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3 2 2" xfId="20779" xr:uid="{7DEEE72A-1932-4B0B-B19E-EB8D3AE76585}"/>
    <cellStyle name="Normal 22 4 3 3" xfId="19435" xr:uid="{B457DB2E-D08A-493A-8E81-191B92C3E1A4}"/>
    <cellStyle name="Normal 22 4 4" xfId="17960" xr:uid="{00000000-0005-0000-0000-000095290000}"/>
    <cellStyle name="Normal 22 4 4 2" xfId="20092" xr:uid="{7332D2BC-DEF8-47C3-8785-011CC03D5BD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2 2" xfId="20948" xr:uid="{56A6A3CA-A506-4509-B94F-D15C1F6B0D9D}"/>
    <cellStyle name="Normal 22 5 2 3" xfId="16872" xr:uid="{00000000-0005-0000-0000-00009A290000}"/>
    <cellStyle name="Normal 22 5 3" xfId="16209" xr:uid="{00000000-0005-0000-0000-00009B290000}"/>
    <cellStyle name="Normal 22 5 3 2" xfId="20261" xr:uid="{A333C405-6562-43B7-9B9D-95538128FE4D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2 2" xfId="19931" xr:uid="{959646FF-DF3D-4D8D-AD15-D469935244B9}"/>
    <cellStyle name="Normal 22 7 3" xfId="16537" xr:uid="{00000000-0005-0000-0000-0000A3290000}"/>
    <cellStyle name="Normal 22 8" xfId="8171" xr:uid="{00000000-0005-0000-0000-0000A4290000}"/>
    <cellStyle name="Normal 22 8 2" xfId="18778" xr:uid="{EC050258-2959-4BB7-9F48-636E6D042415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2 2 2" xfId="21257" xr:uid="{EEBFC989-DEF9-4750-8B43-384527FC97E6}"/>
    <cellStyle name="Normal 23 2 2 2 2 2 3" xfId="19895" xr:uid="{29314669-6BA3-4161-904E-4290ABCEA051}"/>
    <cellStyle name="Normal 23 2 2 2 2 3" xfId="15902" xr:uid="{00000000-0005-0000-0000-0000AD290000}"/>
    <cellStyle name="Normal 23 2 2 2 2 3 2" xfId="20569" xr:uid="{B3FB6B50-E429-423A-A78E-F8EC4BFD7A58}"/>
    <cellStyle name="Normal 23 2 2 2 2 4" xfId="19252" xr:uid="{6E71188E-75CC-4F11-AD9A-D852AF47424B}"/>
    <cellStyle name="Normal 23 2 2 2 3" xfId="16913" xr:uid="{00000000-0005-0000-0000-0000AE290000}"/>
    <cellStyle name="Normal 23 2 2 2 3 2" xfId="14976" xr:uid="{00000000-0005-0000-0000-0000AF290000}"/>
    <cellStyle name="Normal 23 2 2 2 3 2 2" xfId="20911" xr:uid="{5DFBE281-03F4-4D10-82A0-8727EC51E4CE}"/>
    <cellStyle name="Normal 23 2 2 2 3 3" xfId="19565" xr:uid="{2432F6EA-0952-4B19-9505-5201EB4884D9}"/>
    <cellStyle name="Normal 23 2 2 2 4" xfId="16251" xr:uid="{00000000-0005-0000-0000-0000B0290000}"/>
    <cellStyle name="Normal 23 2 2 2 4 2" xfId="20223" xr:uid="{BA32A151-62AE-44A6-8B12-1F52BDB64F49}"/>
    <cellStyle name="Normal 23 2 2 2 5" xfId="18957" xr:uid="{2886D75A-4E3C-42B1-AB6A-7F5C9B68034B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2 2 2" xfId="21081" xr:uid="{A37AC3E3-BC14-42CE-983D-AF1154FBCD34}"/>
    <cellStyle name="Normal 23 2 2 3 2 3" xfId="19727" xr:uid="{64A192AB-E536-43B5-B0C9-04C59388AE88}"/>
    <cellStyle name="Normal 23 2 2 3 3" xfId="16077" xr:uid="{00000000-0005-0000-0000-0000B4290000}"/>
    <cellStyle name="Normal 23 2 2 3 3 2" xfId="20394" xr:uid="{CD75E3D6-3559-4EAD-89DA-E1E8B0898DF3}"/>
    <cellStyle name="Normal 23 2 2 3 4" xfId="19093" xr:uid="{69F79704-A967-4BBE-979D-4B1B1B806350}"/>
    <cellStyle name="Normal 23 2 2 4" xfId="17063" xr:uid="{00000000-0005-0000-0000-0000B5290000}"/>
    <cellStyle name="Normal 23 2 2 4 2" xfId="15727" xr:uid="{00000000-0005-0000-0000-0000B6290000}"/>
    <cellStyle name="Normal 23 2 2 4 2 2" xfId="20736" xr:uid="{8935DE48-6B7D-4D96-9524-8C004956B6F7}"/>
    <cellStyle name="Normal 23 2 2 4 3" xfId="19399" xr:uid="{90BB3195-FC53-4F42-9FD0-D436F0D12FA6}"/>
    <cellStyle name="Normal 23 2 2 5" xfId="16420" xr:uid="{00000000-0005-0000-0000-0000B7290000}"/>
    <cellStyle name="Normal 23 2 2 5 2" xfId="20056" xr:uid="{C119FB38-FFA9-48F8-B2E1-15DD326FB408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2 2 2" xfId="21169" xr:uid="{AB7E8D6F-F05A-4201-B775-EABB21C733EA}"/>
    <cellStyle name="Normal 23 2 3 2 2 3" xfId="19809" xr:uid="{1383D912-6B5F-4006-9908-082899053CCF}"/>
    <cellStyle name="Normal 23 2 3 2 3" xfId="15990" xr:uid="{00000000-0005-0000-0000-0000BD290000}"/>
    <cellStyle name="Normal 23 2 3 2 3 2" xfId="20481" xr:uid="{539309D2-6724-43CA-B5A2-B6EAFD25F093}"/>
    <cellStyle name="Normal 23 2 3 2 4" xfId="19170" xr:uid="{87F1B114-461A-447B-BF99-8EC79B84A1A8}"/>
    <cellStyle name="Normal 23 2 3 3" xfId="16988" xr:uid="{00000000-0005-0000-0000-0000BE290000}"/>
    <cellStyle name="Normal 23 2 3 3 2" xfId="15640" xr:uid="{00000000-0005-0000-0000-0000BF290000}"/>
    <cellStyle name="Normal 23 2 3 3 2 2" xfId="20824" xr:uid="{CFF35672-311D-4947-BE87-DECFC88E0ACF}"/>
    <cellStyle name="Normal 23 2 3 3 3" xfId="19480" xr:uid="{FA211745-375D-43FA-91D5-F07487A8AEB6}"/>
    <cellStyle name="Normal 23 2 3 4" xfId="16335" xr:uid="{00000000-0005-0000-0000-0000C0290000}"/>
    <cellStyle name="Normal 23 2 3 4 2" xfId="20137" xr:uid="{0C7726C1-C0EB-4D83-8B9F-E1630A3968CA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2 2 2" xfId="20993" xr:uid="{5E4C5D64-9476-4B39-A7A0-AEEEF82045C3}"/>
    <cellStyle name="Normal 23 2 4 2 3" xfId="19640" xr:uid="{CECAB49B-3954-4642-920A-DF608C990DEE}"/>
    <cellStyle name="Normal 23 2 4 3" xfId="16164" xr:uid="{00000000-0005-0000-0000-0000C5290000}"/>
    <cellStyle name="Normal 23 2 4 3 2" xfId="20306" xr:uid="{D3A20F6E-2036-453C-8029-010F089C214F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5 2 2" xfId="20649" xr:uid="{E5888E25-CDED-4C1B-BD76-1147A5715807}"/>
    <cellStyle name="Normal 23 2 5 3" xfId="19319" xr:uid="{8A85D010-C7E0-45A6-BCF1-DD4734CA0D10}"/>
    <cellStyle name="Normal 23 2 6" xfId="16493" xr:uid="{00000000-0005-0000-0000-0000C9290000}"/>
    <cellStyle name="Normal 23 2 6 2" xfId="19973" xr:uid="{FD557848-4BF3-4684-AC48-ED1CF2D1D78D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2 2 2" xfId="21213" xr:uid="{FB45E896-1DD3-42F7-AA65-4A20DED7BE00}"/>
    <cellStyle name="Normal 23 3 2 2 2 3" xfId="19851" xr:uid="{BD8F758B-B5EF-4BFD-8607-53F33097AE10}"/>
    <cellStyle name="Normal 23 3 2 2 3" xfId="15946" xr:uid="{00000000-0005-0000-0000-0000D0290000}"/>
    <cellStyle name="Normal 23 3 2 2 3 2" xfId="20525" xr:uid="{38E811C2-C0F9-4F1E-BAB9-8BF3396950CD}"/>
    <cellStyle name="Normal 23 3 2 2 4" xfId="19208" xr:uid="{B94EC02B-9BEF-446B-8E11-2D1F2FFA974F}"/>
    <cellStyle name="Normal 23 3 2 3" xfId="16945" xr:uid="{00000000-0005-0000-0000-0000D1290000}"/>
    <cellStyle name="Normal 23 3 2 3 2" xfId="15596" xr:uid="{00000000-0005-0000-0000-0000D2290000}"/>
    <cellStyle name="Normal 23 3 2 3 2 2" xfId="20867" xr:uid="{0DA73F6B-BB1F-431C-827A-25EA51E87317}"/>
    <cellStyle name="Normal 23 3 2 3 3" xfId="19521" xr:uid="{89B137BD-7EA2-4284-9C8C-7BA09E02387B}"/>
    <cellStyle name="Normal 23 3 2 4" xfId="16293" xr:uid="{00000000-0005-0000-0000-0000D3290000}"/>
    <cellStyle name="Normal 23 3 2 4 2" xfId="20179" xr:uid="{99032157-43DA-4889-8B1B-2A3B542B3A43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2 2 2" xfId="21037" xr:uid="{F58AB8D5-AEA2-462F-8F83-23805D475E6E}"/>
    <cellStyle name="Normal 23 3 3 2 3" xfId="19683" xr:uid="{016036B4-50B5-47C1-93D8-90404375329E}"/>
    <cellStyle name="Normal 23 3 3 3" xfId="16121" xr:uid="{00000000-0005-0000-0000-0000D8290000}"/>
    <cellStyle name="Normal 23 3 3 3 2" xfId="20350" xr:uid="{881FE701-EAFD-4F0B-BA7B-75F7023E5F25}"/>
    <cellStyle name="Normal 23 3 3 4" xfId="19051" xr:uid="{FE0A5C4E-3B08-4541-8CF1-CD5C4B8D5D37}"/>
    <cellStyle name="Normal 23 3 4" xfId="17098" xr:uid="{00000000-0005-0000-0000-0000D9290000}"/>
    <cellStyle name="Normal 23 3 4 2" xfId="15771" xr:uid="{00000000-0005-0000-0000-0000DA290000}"/>
    <cellStyle name="Normal 23 3 4 2 2" xfId="20692" xr:uid="{2A949BF4-5B0A-47BC-B58E-55C5D5ED0A66}"/>
    <cellStyle name="Normal 23 3 4 3" xfId="19357" xr:uid="{915D214A-1737-4C82-A157-9E76A34B1FF8}"/>
    <cellStyle name="Normal 23 3 5" xfId="16461" xr:uid="{00000000-0005-0000-0000-0000DB290000}"/>
    <cellStyle name="Normal 23 3 5 2" xfId="20012" xr:uid="{BC277C2E-351B-474B-A2DF-C29DD6905794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2 2 2" xfId="21125" xr:uid="{4AC0073B-D8A8-420C-B182-D9FA1B7413DB}"/>
    <cellStyle name="Normal 23 4 2 2 3" xfId="19765" xr:uid="{652B9365-6677-48A1-88A9-9DB5C9092E4C}"/>
    <cellStyle name="Normal 23 4 2 3" xfId="16033" xr:uid="{00000000-0005-0000-0000-0000E1290000}"/>
    <cellStyle name="Normal 23 4 2 3 2" xfId="20437" xr:uid="{8A6F9D91-ABAE-4EF9-94F2-5E8C5591EAE2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3 2 2" xfId="20780" xr:uid="{DD779D30-000F-4465-A9A1-7469B7EC8E41}"/>
    <cellStyle name="Normal 23 4 3 3" xfId="19436" xr:uid="{FE59ED80-8DD6-44EF-A292-94C916AD33AB}"/>
    <cellStyle name="Normal 23 4 4" xfId="16377" xr:uid="{00000000-0005-0000-0000-0000E5290000}"/>
    <cellStyle name="Normal 23 4 4 2" xfId="20093" xr:uid="{540F7134-88D8-43C8-8B9A-E19F19F3CDB6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2 2" xfId="20949" xr:uid="{82F3C25F-47E6-4128-81CB-ED5B4C882F5E}"/>
    <cellStyle name="Normal 23 5 2 3" xfId="16871" xr:uid="{00000000-0005-0000-0000-0000EA290000}"/>
    <cellStyle name="Normal 23 5 3" xfId="16208" xr:uid="{00000000-0005-0000-0000-0000EB290000}"/>
    <cellStyle name="Normal 23 5 3 2" xfId="20262" xr:uid="{92641B33-ACE4-484F-947C-1A6EE41E7238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2 2" xfId="19932" xr:uid="{B2A545B6-6643-4F25-8454-6F0358D21B84}"/>
    <cellStyle name="Normal 23 7 3" xfId="16536" xr:uid="{00000000-0005-0000-0000-0000F3290000}"/>
    <cellStyle name="Normal 23 8" xfId="8187" xr:uid="{00000000-0005-0000-0000-0000F4290000}"/>
    <cellStyle name="Normal 23 8 2" xfId="18779" xr:uid="{076D5D18-3D80-4A4B-980A-B0215D2CF49B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2 2 2" xfId="21216" xr:uid="{BEA5D7AB-7EF5-4730-B96C-890434FABAE8}"/>
    <cellStyle name="Normal 25 2 2 2 2 3" xfId="19854" xr:uid="{0923C3C3-6581-4C6D-932F-E92CB46CD44E}"/>
    <cellStyle name="Normal 25 2 2 2 3" xfId="15943" xr:uid="{00000000-0005-0000-0000-00000D2A0000}"/>
    <cellStyle name="Normal 25 2 2 2 3 2" xfId="20528" xr:uid="{E761BD33-9CCD-4BBC-A9CF-AA183D0FF55F}"/>
    <cellStyle name="Normal 25 2 2 2 4" xfId="19211" xr:uid="{E74E248A-73CF-4800-8681-D8114653C6F2}"/>
    <cellStyle name="Normal 25 2 2 3" xfId="16942" xr:uid="{00000000-0005-0000-0000-00000E2A0000}"/>
    <cellStyle name="Normal 25 2 2 3 2" xfId="15593" xr:uid="{00000000-0005-0000-0000-00000F2A0000}"/>
    <cellStyle name="Normal 25 2 2 3 2 2" xfId="20870" xr:uid="{0A194FC6-C4D8-4B40-874E-3B7DE61B3C6B}"/>
    <cellStyle name="Normal 25 2 2 3 3" xfId="19524" xr:uid="{15A47824-7529-4D62-8749-0534A2E8E5B7}"/>
    <cellStyle name="Normal 25 2 2 4" xfId="16290" xr:uid="{00000000-0005-0000-0000-0000102A0000}"/>
    <cellStyle name="Normal 25 2 2 4 2" xfId="20182" xr:uid="{CBCEC687-0250-4BB6-92EB-325C5BDFC7A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2 2 2" xfId="21040" xr:uid="{082E793E-3A8C-4717-8C4C-FFC2B3B9EED1}"/>
    <cellStyle name="Normal 25 2 3 2 3" xfId="19686" xr:uid="{FC0D6410-5ED6-4773-B847-11FB39531BE4}"/>
    <cellStyle name="Normal 25 2 3 3" xfId="16118" xr:uid="{00000000-0005-0000-0000-0000152A0000}"/>
    <cellStyle name="Normal 25 2 3 3 2" xfId="20353" xr:uid="{03D4E091-C28F-4FA9-95E9-53BF6778F880}"/>
    <cellStyle name="Normal 25 2 3 4" xfId="19054" xr:uid="{0E450215-6B82-4F33-8FD5-A3B3C7E46AB5}"/>
    <cellStyle name="Normal 25 2 4" xfId="17095" xr:uid="{00000000-0005-0000-0000-0000162A0000}"/>
    <cellStyle name="Normal 25 2 4 2" xfId="15768" xr:uid="{00000000-0005-0000-0000-0000172A0000}"/>
    <cellStyle name="Normal 25 2 4 2 2" xfId="20695" xr:uid="{4FAC3345-0463-4395-92AF-746B1EB57B26}"/>
    <cellStyle name="Normal 25 2 4 3" xfId="19360" xr:uid="{0A13AE6A-AD71-4F72-8665-14CD3B103CD9}"/>
    <cellStyle name="Normal 25 2 5" xfId="16458" xr:uid="{00000000-0005-0000-0000-0000182A0000}"/>
    <cellStyle name="Normal 25 2 5 2" xfId="20015" xr:uid="{DDF4B54E-17FB-45CB-ADC4-5F095E2DC0BC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2 2 2" xfId="21128" xr:uid="{8FA0C467-EB90-45ED-94FC-C00CF00FBB2E}"/>
    <cellStyle name="Normal 25 3 2 2 3" xfId="19768" xr:uid="{603376A2-3645-4DDA-9A8A-2B0D595356E5}"/>
    <cellStyle name="Normal 25 3 2 3" xfId="16030" xr:uid="{00000000-0005-0000-0000-00001E2A0000}"/>
    <cellStyle name="Normal 25 3 2 3 2" xfId="20440" xr:uid="{344FF936-A767-4BD1-9D99-091347A44DE7}"/>
    <cellStyle name="Normal 25 3 2 4" xfId="19129" xr:uid="{C8882F51-E9D6-437D-ACE4-F96CA3BDCA78}"/>
    <cellStyle name="Normal 25 3 3" xfId="17026" xr:uid="{00000000-0005-0000-0000-00001F2A0000}"/>
    <cellStyle name="Normal 25 3 3 2" xfId="15681" xr:uid="{00000000-0005-0000-0000-0000202A0000}"/>
    <cellStyle name="Normal 25 3 3 2 2" xfId="20783" xr:uid="{A692EAEA-3DC0-44A0-9598-7AD633E9C310}"/>
    <cellStyle name="Normal 25 3 3 3" xfId="19439" xr:uid="{24C64BB1-A6AA-406B-B73D-6465306DD5A3}"/>
    <cellStyle name="Normal 25 3 4" xfId="16374" xr:uid="{00000000-0005-0000-0000-0000212A0000}"/>
    <cellStyle name="Normal 25 3 4 2" xfId="20096" xr:uid="{97BF3502-6376-482D-84E8-778B8BBABA7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2 2 2" xfId="20952" xr:uid="{90C5DA84-7537-4A8C-BBC3-97531A5FB680}"/>
    <cellStyle name="Normal 25 4 2 3" xfId="19601" xr:uid="{E093F105-A7ED-458B-A410-895BDFD5F231}"/>
    <cellStyle name="Normal 25 4 3" xfId="16205" xr:uid="{00000000-0005-0000-0000-0000262A0000}"/>
    <cellStyle name="Normal 25 4 3 2" xfId="20265" xr:uid="{05ECA11C-A571-4018-A72B-DE4F3140CCA4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2 2" xfId="20610" xr:uid="{2995AA09-141A-47BF-9FA0-5825BE4E62A8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7 2" xfId="18780" xr:uid="{286AD884-A9FF-45E5-B56C-27DA1832BBF9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2 2" xfId="21172" xr:uid="{DFBE1F1C-F7FE-46F1-AAB9-47603AD45840}"/>
    <cellStyle name="Normal 27 2 2 2 3" xfId="16662" xr:uid="{00000000-0005-0000-0000-00003B2A0000}"/>
    <cellStyle name="Normal 27 2 2 3" xfId="15987" xr:uid="{00000000-0005-0000-0000-00003C2A0000}"/>
    <cellStyle name="Normal 27 2 2 3 2" xfId="20484" xr:uid="{DFF29EB4-34AB-43A4-8357-1712B201F6B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2 2" xfId="20827" xr:uid="{123B1F10-548A-4878-8252-C980C3C27E58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2 2 2" xfId="20996" xr:uid="{39728617-556F-4B08-AF43-463460AADA01}"/>
    <cellStyle name="Normal 27 3 2 3" xfId="19643" xr:uid="{F208EC3A-9FE8-4065-BF00-4EEEBE72795E}"/>
    <cellStyle name="Normal 27 3 3" xfId="16161" xr:uid="{00000000-0005-0000-0000-0000472A0000}"/>
    <cellStyle name="Normal 27 3 3 2" xfId="20309" xr:uid="{37044270-3E25-4CAB-AF25-D62D09E2372A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2 2" xfId="20652" xr:uid="{96E53AA8-3528-4189-9C71-C81EC591E105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2 2 2" xfId="21235" xr:uid="{3D84690F-1956-408E-8B7C-65BE0E864478}"/>
    <cellStyle name="Normal 3 10 2 2 2 2 2 3" xfId="19873" xr:uid="{41790217-9D89-4B00-B26D-B17B175BE77E}"/>
    <cellStyle name="Normal 3 10 2 2 2 2 3" xfId="15924" xr:uid="{00000000-0005-0000-0000-0000662A0000}"/>
    <cellStyle name="Normal 3 10 2 2 2 2 3 2" xfId="20547" xr:uid="{534A819B-3253-485B-BA00-53E6D1503286}"/>
    <cellStyle name="Normal 3 10 2 2 2 2 4" xfId="19230" xr:uid="{2966A164-CC80-4AED-90F6-60927AA8A37C}"/>
    <cellStyle name="Normal 3 10 2 2 2 3" xfId="16923" xr:uid="{00000000-0005-0000-0000-0000672A0000}"/>
    <cellStyle name="Normal 3 10 2 2 2 3 2" xfId="15574" xr:uid="{00000000-0005-0000-0000-0000682A0000}"/>
    <cellStyle name="Normal 3 10 2 2 2 3 2 2" xfId="20889" xr:uid="{FCD28108-08A9-4147-97C9-7AC6DFBBA079}"/>
    <cellStyle name="Normal 3 10 2 2 2 3 3" xfId="19543" xr:uid="{F0FBD816-3A55-4A6B-AF79-7762124292A0}"/>
    <cellStyle name="Normal 3 10 2 2 2 4" xfId="16271" xr:uid="{00000000-0005-0000-0000-0000692A0000}"/>
    <cellStyle name="Normal 3 10 2 2 2 4 2" xfId="20201" xr:uid="{1D01C1C7-4ACA-46F3-BFBD-E137D77CA366}"/>
    <cellStyle name="Normal 3 10 2 2 2 5" xfId="18935" xr:uid="{74C771D3-58C2-428D-A9A1-1E42D2DA1196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2 2 2" xfId="21059" xr:uid="{A1F5F9AC-D90B-4204-8471-55102137CDB5}"/>
    <cellStyle name="Normal 3 10 2 2 3 2 3" xfId="19705" xr:uid="{3FA98155-9352-4AD8-9A13-7162EDE6CAC0}"/>
    <cellStyle name="Normal 3 10 2 2 3 3" xfId="16099" xr:uid="{00000000-0005-0000-0000-00006D2A0000}"/>
    <cellStyle name="Normal 3 10 2 2 3 3 2" xfId="20372" xr:uid="{DFC3AB92-B5B2-4068-8211-D8CC1C2C2D3A}"/>
    <cellStyle name="Normal 3 10 2 2 3 4" xfId="19071" xr:uid="{E62B57A9-114F-4DCE-9E40-E46268526763}"/>
    <cellStyle name="Normal 3 10 2 2 4" xfId="17076" xr:uid="{00000000-0005-0000-0000-00006E2A0000}"/>
    <cellStyle name="Normal 3 10 2 2 4 2" xfId="15749" xr:uid="{00000000-0005-0000-0000-00006F2A0000}"/>
    <cellStyle name="Normal 3 10 2 2 4 2 2" xfId="20714" xr:uid="{2CBE3B28-7B6F-489B-8C43-30C5DBB79973}"/>
    <cellStyle name="Normal 3 10 2 2 4 3" xfId="19377" xr:uid="{37730CBA-89F2-48A9-A13C-AC11DBC88E75}"/>
    <cellStyle name="Normal 3 10 2 2 5" xfId="16440" xr:uid="{00000000-0005-0000-0000-0000702A0000}"/>
    <cellStyle name="Normal 3 10 2 2 5 2" xfId="20034" xr:uid="{BD54AD63-FF84-4252-838D-8CD3DF926E34}"/>
    <cellStyle name="Normal 3 10 2 2 6" xfId="18821" xr:uid="{9D0AB6A0-8DB0-484F-85F6-3A3F3752B4D6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2 2 2" xfId="21147" xr:uid="{BCE6F304-CBAD-4217-8C0F-C3A9C027CDFF}"/>
    <cellStyle name="Normal 3 10 2 3 2 2 3" xfId="19787" xr:uid="{FA575F4E-E90B-4757-BA38-853296B54E12}"/>
    <cellStyle name="Normal 3 10 2 3 2 3" xfId="16011" xr:uid="{00000000-0005-0000-0000-0000752A0000}"/>
    <cellStyle name="Normal 3 10 2 3 2 3 2" xfId="20459" xr:uid="{A5CF41EF-F618-4766-8486-B4BC6D871A13}"/>
    <cellStyle name="Normal 3 10 2 3 2 4" xfId="19148" xr:uid="{768F8CB6-A471-4F4A-8D76-5E4CF91C7FEF}"/>
    <cellStyle name="Normal 3 10 2 3 3" xfId="17008" xr:uid="{00000000-0005-0000-0000-0000762A0000}"/>
    <cellStyle name="Normal 3 10 2 3 3 2" xfId="15662" xr:uid="{00000000-0005-0000-0000-0000772A0000}"/>
    <cellStyle name="Normal 3 10 2 3 3 2 2" xfId="20802" xr:uid="{6A547B38-5E1B-496C-9AE2-F8EBF02556E9}"/>
    <cellStyle name="Normal 3 10 2 3 3 3" xfId="19458" xr:uid="{3F3B2FAF-48EF-41ED-B2F9-D1CF519CC705}"/>
    <cellStyle name="Normal 3 10 2 3 4" xfId="16357" xr:uid="{00000000-0005-0000-0000-0000782A0000}"/>
    <cellStyle name="Normal 3 10 2 3 4 2" xfId="20115" xr:uid="{B345CBF4-5680-45C1-8785-4E21A1CCBE26}"/>
    <cellStyle name="Normal 3 10 2 3 5" xfId="18870" xr:uid="{F2D78F67-E9D0-4AAA-983A-FF133EAB1446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2 2 2" xfId="20971" xr:uid="{2564B0DC-4E09-4BA9-BC95-359F5D186474}"/>
    <cellStyle name="Normal 3 10 2 4 2 3" xfId="19619" xr:uid="{9E793468-D8FC-44A8-94B6-E9299FCA82F5}"/>
    <cellStyle name="Normal 3 10 2 4 3" xfId="16186" xr:uid="{00000000-0005-0000-0000-00007C2A0000}"/>
    <cellStyle name="Normal 3 10 2 4 3 2" xfId="20284" xr:uid="{1E911040-E9D1-4631-AC35-3556F7A5C038}"/>
    <cellStyle name="Normal 3 10 2 4 4" xfId="18998" xr:uid="{0EA567C7-5AE8-47C1-8A5A-92050D2BEAEC}"/>
    <cellStyle name="Normal 3 10 2 5" xfId="17158" xr:uid="{00000000-0005-0000-0000-00007D2A0000}"/>
    <cellStyle name="Normal 3 10 2 5 2" xfId="15836" xr:uid="{00000000-0005-0000-0000-00007E2A0000}"/>
    <cellStyle name="Normal 3 10 2 5 2 2" xfId="20628" xr:uid="{AEF019F5-85C1-4B7D-A97D-F5718B7D6AF0}"/>
    <cellStyle name="Normal 3 10 2 5 3" xfId="19298" xr:uid="{EEEE6BC2-520F-4C5D-A691-65A02E1D6BDC}"/>
    <cellStyle name="Normal 3 10 2 6" xfId="16514" xr:uid="{00000000-0005-0000-0000-00007F2A0000}"/>
    <cellStyle name="Normal 3 10 2 6 2" xfId="19951" xr:uid="{68839406-BC64-4711-8C32-A842FCD7D5C9}"/>
    <cellStyle name="Normal 3 10 2 7" xfId="18787" xr:uid="{571A7E45-A0A0-4E07-922E-1E9EC25DCFCB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2 2 2" xfId="21191" xr:uid="{C5BCFEBA-6ED5-45A3-9EAD-BAFB29B2E1E3}"/>
    <cellStyle name="Normal 3 10 3 2 2 2 3" xfId="19829" xr:uid="{123951B7-5F06-4854-9973-97422EEC6DB0}"/>
    <cellStyle name="Normal 3 10 3 2 2 3" xfId="15968" xr:uid="{00000000-0005-0000-0000-0000852A0000}"/>
    <cellStyle name="Normal 3 10 3 2 2 3 2" xfId="20503" xr:uid="{9B21DB2C-EF71-40F5-AA46-DC663007F8BE}"/>
    <cellStyle name="Normal 3 10 3 2 2 4" xfId="19186" xr:uid="{B3559C0D-DAD9-4B88-B18D-A6295A04079E}"/>
    <cellStyle name="Normal 3 10 3 2 3" xfId="16967" xr:uid="{00000000-0005-0000-0000-0000862A0000}"/>
    <cellStyle name="Normal 3 10 3 2 3 2" xfId="15618" xr:uid="{00000000-0005-0000-0000-0000872A0000}"/>
    <cellStyle name="Normal 3 10 3 2 3 2 2" xfId="20845" xr:uid="{EE562723-FDDB-43A1-A0FC-0F90D0F2A759}"/>
    <cellStyle name="Normal 3 10 3 2 3 3" xfId="19499" xr:uid="{7386E3D9-6317-46BC-BD0F-5312A4417E90}"/>
    <cellStyle name="Normal 3 10 3 2 4" xfId="17856" xr:uid="{00000000-0005-0000-0000-0000882A0000}"/>
    <cellStyle name="Normal 3 10 3 2 4 2" xfId="20157" xr:uid="{D0DD70F6-CFC4-425C-8CDF-D6B998AD5A52}"/>
    <cellStyle name="Normal 3 10 3 2 5" xfId="18900" xr:uid="{2BCA789D-8881-4DC8-BF6C-24F9CCEBA6BD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2 2 2" xfId="21015" xr:uid="{DB156A22-7EB8-48DE-B9B0-52149D62A929}"/>
    <cellStyle name="Normal 3 10 3 3 2 3" xfId="19661" xr:uid="{122CEF70-F2A9-4B6B-B8D5-10B32C99013F}"/>
    <cellStyle name="Normal 3 10 3 3 3" xfId="16143" xr:uid="{00000000-0005-0000-0000-00008C2A0000}"/>
    <cellStyle name="Normal 3 10 3 3 3 2" xfId="20328" xr:uid="{F80C638A-E5E8-472E-8241-E858468C7B1E}"/>
    <cellStyle name="Normal 3 10 3 3 4" xfId="19029" xr:uid="{ED168780-21FE-4E5B-AFE3-41CC6189C71E}"/>
    <cellStyle name="Normal 3 10 3 4" xfId="17117" xr:uid="{00000000-0005-0000-0000-00008D2A0000}"/>
    <cellStyle name="Normal 3 10 3 4 2" xfId="15793" xr:uid="{00000000-0005-0000-0000-00008E2A0000}"/>
    <cellStyle name="Normal 3 10 3 4 2 2" xfId="20670" xr:uid="{89EFB2DD-DEBC-4777-9206-681B39497FC5}"/>
    <cellStyle name="Normal 3 10 3 4 3" xfId="19335" xr:uid="{66F81C54-1904-480F-8A5C-D17AF0BD8982}"/>
    <cellStyle name="Normal 3 10 3 5" xfId="16482" xr:uid="{00000000-0005-0000-0000-00008F2A0000}"/>
    <cellStyle name="Normal 3 10 3 5 2" xfId="19990" xr:uid="{AB96C17C-4BF9-43E7-AC1F-3023498055F8}"/>
    <cellStyle name="Normal 3 10 3 6" xfId="18800" xr:uid="{2F8A9110-E884-4BEB-9E42-A1DBE6406887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2 2 2" xfId="21103" xr:uid="{D232A678-31BF-4E79-9936-FC5FE5AF577C}"/>
    <cellStyle name="Normal 3 10 4 2 2 3" xfId="19744" xr:uid="{1304FAA2-FABB-49F3-98D1-1C9623472754}"/>
    <cellStyle name="Normal 3 10 4 2 3" xfId="16055" xr:uid="{00000000-0005-0000-0000-0000942A0000}"/>
    <cellStyle name="Normal 3 10 4 2 3 2" xfId="20415" xr:uid="{CC6C3B5E-1897-4F87-9556-FBAE8AC99C10}"/>
    <cellStyle name="Normal 3 10 4 2 4" xfId="19108" xr:uid="{5CAF638A-1177-4D98-8FD8-691F0E10EBDB}"/>
    <cellStyle name="Normal 3 10 4 3" xfId="17048" xr:uid="{00000000-0005-0000-0000-0000952A0000}"/>
    <cellStyle name="Normal 3 10 4 3 2" xfId="15705" xr:uid="{00000000-0005-0000-0000-0000962A0000}"/>
    <cellStyle name="Normal 3 10 4 3 2 2" xfId="20758" xr:uid="{4D17F927-95B1-4E73-8846-2EEBA68DACC5}"/>
    <cellStyle name="Normal 3 10 4 3 3" xfId="19416" xr:uid="{BB435E4E-0942-4480-9F22-AA6657D55C27}"/>
    <cellStyle name="Normal 3 10 4 4" xfId="16398" xr:uid="{00000000-0005-0000-0000-0000972A0000}"/>
    <cellStyle name="Normal 3 10 4 4 2" xfId="20073" xr:uid="{D800FEB9-41AC-45A1-80C6-5C2B074FF14E}"/>
    <cellStyle name="Normal 3 10 4 5" xfId="18845" xr:uid="{F5AA8080-1C30-48B6-A601-C3BE34C63855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2 2 2" xfId="20928" xr:uid="{A5A1710E-E4D6-43A3-B58D-2D2D3E0CBB0A}"/>
    <cellStyle name="Normal 3 10 5 2 3" xfId="19580" xr:uid="{AAF2CA9F-3C6C-4C02-BB50-8075F9FE73AC}"/>
    <cellStyle name="Normal 3 10 5 3" xfId="16230" xr:uid="{00000000-0005-0000-0000-00009B2A0000}"/>
    <cellStyle name="Normal 3 10 5 3 2" xfId="20240" xr:uid="{8B504046-E8B0-4A42-996C-C63DD741EA24}"/>
    <cellStyle name="Normal 3 10 5 4" xfId="18969" xr:uid="{A6277FB4-392E-4BD1-944C-C456D5611EA5}"/>
    <cellStyle name="Normal 3 10 6" xfId="17195" xr:uid="{00000000-0005-0000-0000-00009C2A0000}"/>
    <cellStyle name="Normal 3 10 6 2" xfId="15880" xr:uid="{00000000-0005-0000-0000-00009D2A0000}"/>
    <cellStyle name="Normal 3 10 6 2 2" xfId="20588" xr:uid="{EED9B45A-4223-404B-A07E-CE61D9CA75A4}"/>
    <cellStyle name="Normal 3 10 6 3" xfId="19264" xr:uid="{4CD18DF4-B5C0-4838-8392-8A2BE26EDBD1}"/>
    <cellStyle name="Normal 3 10 7" xfId="16558" xr:uid="{00000000-0005-0000-0000-00009E2A0000}"/>
    <cellStyle name="Normal 3 10 7 2" xfId="19911" xr:uid="{D73B2968-DA12-4EB6-BB40-F7201981CE19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2 2 2" xfId="21259" xr:uid="{E76A0A61-4DE7-4D8C-81D1-362C7EA37FE3}"/>
    <cellStyle name="Normal 3 11 2 2 2 2 2 3" xfId="19897" xr:uid="{C4E41192-9980-4527-A599-6EEA3AB69AE5}"/>
    <cellStyle name="Normal 3 11 2 2 2 2 3" xfId="15900" xr:uid="{00000000-0005-0000-0000-0000A72A0000}"/>
    <cellStyle name="Normal 3 11 2 2 2 2 3 2" xfId="20571" xr:uid="{A20C18CA-D4D5-4F3E-B6A2-BFEBAC1F2DC1}"/>
    <cellStyle name="Normal 3 11 2 2 2 2 4" xfId="19254" xr:uid="{C6DA706B-0D8E-4C6B-A152-B48DD441DBF6}"/>
    <cellStyle name="Normal 3 11 2 2 2 3" xfId="16911" xr:uid="{00000000-0005-0000-0000-0000A82A0000}"/>
    <cellStyle name="Normal 3 11 2 2 2 3 2" xfId="15552" xr:uid="{00000000-0005-0000-0000-0000A92A0000}"/>
    <cellStyle name="Normal 3 11 2 2 2 3 2 2" xfId="20913" xr:uid="{1A049439-530A-40EA-8B0D-86FE291ABAD0}"/>
    <cellStyle name="Normal 3 11 2 2 2 3 3" xfId="19567" xr:uid="{939BAF39-4C2B-434B-B8C9-A8B1D3BFC399}"/>
    <cellStyle name="Normal 3 11 2 2 2 4" xfId="16249" xr:uid="{00000000-0005-0000-0000-0000AA2A0000}"/>
    <cellStyle name="Normal 3 11 2 2 2 4 2" xfId="20225" xr:uid="{B852ED3B-318C-4462-91A6-FECE6F1281B0}"/>
    <cellStyle name="Normal 3 11 2 2 2 5" xfId="18959" xr:uid="{4A19C292-A1F2-420B-A27E-7005208BEEA1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2 2 2" xfId="21083" xr:uid="{A5E00ADD-638F-4676-9D66-6B4FC9056C46}"/>
    <cellStyle name="Normal 3 11 2 2 3 2 3" xfId="19729" xr:uid="{6F4352B9-9809-408A-85E0-82CC7E7A07D4}"/>
    <cellStyle name="Normal 3 11 2 2 3 3" xfId="16075" xr:uid="{00000000-0005-0000-0000-0000AE2A0000}"/>
    <cellStyle name="Normal 3 11 2 2 3 3 2" xfId="20396" xr:uid="{E437E67C-C1C9-4437-995E-A561992D2233}"/>
    <cellStyle name="Normal 3 11 2 2 3 4" xfId="19095" xr:uid="{086C4ECA-0D9E-4254-8491-48E1F5CCB8C9}"/>
    <cellStyle name="Normal 3 11 2 2 4" xfId="17062" xr:uid="{00000000-0005-0000-0000-0000AF2A0000}"/>
    <cellStyle name="Normal 3 11 2 2 4 2" xfId="15725" xr:uid="{00000000-0005-0000-0000-0000B02A0000}"/>
    <cellStyle name="Normal 3 11 2 2 4 2 2" xfId="20738" xr:uid="{FC544C7C-B5D8-4B92-9D8A-803A446A5469}"/>
    <cellStyle name="Normal 3 11 2 2 4 3" xfId="19401" xr:uid="{A3EC4BE2-7F62-4CD4-B305-96BBC412D9BB}"/>
    <cellStyle name="Normal 3 11 2 2 5" xfId="16418" xr:uid="{00000000-0005-0000-0000-0000B12A0000}"/>
    <cellStyle name="Normal 3 11 2 2 5 2" xfId="20058" xr:uid="{E232027E-83D2-4046-9D8F-B86D19784438}"/>
    <cellStyle name="Normal 3 11 2 2 6" xfId="18835" xr:uid="{CE4A4714-25B6-4A19-BCD0-4E2768D3622E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2 2 2" xfId="21171" xr:uid="{174A1390-79E5-43F0-BD44-9456B57367D0}"/>
    <cellStyle name="Normal 3 11 2 3 2 2 3" xfId="19811" xr:uid="{D94AAE0E-6BE2-4E32-9D7F-25035BE9EACA}"/>
    <cellStyle name="Normal 3 11 2 3 2 3" xfId="15988" xr:uid="{00000000-0005-0000-0000-0000B62A0000}"/>
    <cellStyle name="Normal 3 11 2 3 2 3 2" xfId="20483" xr:uid="{5D661347-AEFE-494D-BE60-41F5632D848E}"/>
    <cellStyle name="Normal 3 11 2 3 2 4" xfId="19172" xr:uid="{209A6D52-548E-4696-8A5B-3C31D9825231}"/>
    <cellStyle name="Normal 3 11 2 3 3" xfId="16986" xr:uid="{00000000-0005-0000-0000-0000B72A0000}"/>
    <cellStyle name="Normal 3 11 2 3 3 2" xfId="15638" xr:uid="{00000000-0005-0000-0000-0000B82A0000}"/>
    <cellStyle name="Normal 3 11 2 3 3 2 2" xfId="20826" xr:uid="{9A7D7845-EE33-49DD-8AE2-8F4871AB5C84}"/>
    <cellStyle name="Normal 3 11 2 3 3 3" xfId="19482" xr:uid="{EB95A76F-0A84-403B-A032-3842155F6ACB}"/>
    <cellStyle name="Normal 3 11 2 3 4" xfId="16333" xr:uid="{00000000-0005-0000-0000-0000B92A0000}"/>
    <cellStyle name="Normal 3 11 2 3 4 2" xfId="20139" xr:uid="{7C981B9D-8696-4795-918A-E1C47C6B07E5}"/>
    <cellStyle name="Normal 3 11 2 3 5" xfId="18887" xr:uid="{366A28DC-AE7D-474F-AEAF-756C3AF63F73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2 2 2" xfId="20995" xr:uid="{6AFE9CA9-1D81-4090-92C9-83C35E37EB46}"/>
    <cellStyle name="Normal 3 11 2 4 2 3" xfId="19642" xr:uid="{68D0AADD-12C0-4539-8644-2A6E937930EE}"/>
    <cellStyle name="Normal 3 11 2 4 3" xfId="16162" xr:uid="{00000000-0005-0000-0000-0000BD2A0000}"/>
    <cellStyle name="Normal 3 11 2 4 3 2" xfId="20308" xr:uid="{3248D532-BE0A-4C80-8648-96EAE3DCF800}"/>
    <cellStyle name="Normal 3 11 2 4 4" xfId="19015" xr:uid="{059E9CFE-5A8D-4221-82BE-CF7417603914}"/>
    <cellStyle name="Normal 3 11 2 5" xfId="17136" xr:uid="{00000000-0005-0000-0000-0000BE2A0000}"/>
    <cellStyle name="Normal 3 11 2 5 2" xfId="15813" xr:uid="{00000000-0005-0000-0000-0000BF2A0000}"/>
    <cellStyle name="Normal 3 11 2 5 2 2" xfId="20651" xr:uid="{4ECBF3CD-1463-48F5-8F3F-4B8BB387E9A2}"/>
    <cellStyle name="Normal 3 11 2 5 3" xfId="19321" xr:uid="{4AB8FF3D-56B1-44A6-9785-7FF3466E3154}"/>
    <cellStyle name="Normal 3 11 2 6" xfId="17990" xr:uid="{00000000-0005-0000-0000-0000C02A0000}"/>
    <cellStyle name="Normal 3 11 2 6 2" xfId="19975" xr:uid="{1CC84EF7-13BD-439C-A611-91B1D454CCD0}"/>
    <cellStyle name="Normal 3 11 2 7" xfId="18792" xr:uid="{0D17213F-B82F-4054-966E-72807C4B06BE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2 2 2" xfId="21215" xr:uid="{5AAB5088-2A83-4438-BE0D-A1A51348EA31}"/>
    <cellStyle name="Normal 3 11 3 2 2 2 3" xfId="19853" xr:uid="{19CA16F7-F344-4AD5-B850-9D2667D0444B}"/>
    <cellStyle name="Normal 3 11 3 2 2 3" xfId="15944" xr:uid="{00000000-0005-0000-0000-0000C62A0000}"/>
    <cellStyle name="Normal 3 11 3 2 2 3 2" xfId="20527" xr:uid="{539F8464-BC7C-456E-AE5C-9E746C0618BD}"/>
    <cellStyle name="Normal 3 11 3 2 2 4" xfId="19210" xr:uid="{F1BFC5E1-5EA7-4175-BD8C-96D61E893225}"/>
    <cellStyle name="Normal 3 11 3 2 3" xfId="16943" xr:uid="{00000000-0005-0000-0000-0000C72A0000}"/>
    <cellStyle name="Normal 3 11 3 2 3 2" xfId="15594" xr:uid="{00000000-0005-0000-0000-0000C82A0000}"/>
    <cellStyle name="Normal 3 11 3 2 3 2 2" xfId="20869" xr:uid="{BA59B931-F29E-473A-9FAC-F685C878A03B}"/>
    <cellStyle name="Normal 3 11 3 2 3 3" xfId="19523" xr:uid="{B961FEFB-78D1-41CE-B73F-2250E76F90FD}"/>
    <cellStyle name="Normal 3 11 3 2 4" xfId="16291" xr:uid="{00000000-0005-0000-0000-0000C92A0000}"/>
    <cellStyle name="Normal 3 11 3 2 4 2" xfId="20181" xr:uid="{2A3C4BAB-B559-45C3-9581-755E94251C49}"/>
    <cellStyle name="Normal 3 11 3 2 5" xfId="18919" xr:uid="{74E71AF5-112B-4581-AB5C-6232E54419E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2 2 2" xfId="21039" xr:uid="{F283E623-C921-4211-AB89-2BC7DA160DCB}"/>
    <cellStyle name="Normal 3 11 3 3 2 3" xfId="19685" xr:uid="{83D1F73F-BA79-46C3-9643-CFF4C5F8FB65}"/>
    <cellStyle name="Normal 3 11 3 3 3" xfId="16119" xr:uid="{00000000-0005-0000-0000-0000CD2A0000}"/>
    <cellStyle name="Normal 3 11 3 3 3 2" xfId="20352" xr:uid="{92F8A658-7514-40CA-B75E-6CFA0D2C7BE6}"/>
    <cellStyle name="Normal 3 11 3 3 4" xfId="19053" xr:uid="{23B29261-7878-462C-A318-ECB2D87BC97A}"/>
    <cellStyle name="Normal 3 11 3 4" xfId="17096" xr:uid="{00000000-0005-0000-0000-0000CE2A0000}"/>
    <cellStyle name="Normal 3 11 3 4 2" xfId="15769" xr:uid="{00000000-0005-0000-0000-0000CF2A0000}"/>
    <cellStyle name="Normal 3 11 3 4 2 2" xfId="20694" xr:uid="{4F78EAA6-6210-4726-AABB-93A3FAADB92A}"/>
    <cellStyle name="Normal 3 11 3 4 3" xfId="19359" xr:uid="{3FF9F732-AB25-43BC-A0AD-2D4D45C44BFB}"/>
    <cellStyle name="Normal 3 11 3 5" xfId="16459" xr:uid="{00000000-0005-0000-0000-0000D02A0000}"/>
    <cellStyle name="Normal 3 11 3 5 2" xfId="20014" xr:uid="{137C918E-4D30-4104-8889-9F0D4464CC4C}"/>
    <cellStyle name="Normal 3 11 3 6" xfId="18810" xr:uid="{D6F6117D-E86C-4AB7-9DC1-DA4A83AB11DF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2 2 2" xfId="21127" xr:uid="{EAA75AE3-CF3B-46BF-AAF6-6E71E18FF972}"/>
    <cellStyle name="Normal 3 11 4 2 2 3" xfId="19767" xr:uid="{0CC79E73-FE31-41CA-A18F-329D795922BD}"/>
    <cellStyle name="Normal 3 11 4 2 3" xfId="16031" xr:uid="{00000000-0005-0000-0000-0000D52A0000}"/>
    <cellStyle name="Normal 3 11 4 2 3 2" xfId="20439" xr:uid="{F199A7CA-B1D1-405C-9CF9-B0EF65610910}"/>
    <cellStyle name="Normal 3 11 4 2 4" xfId="19128" xr:uid="{7BCBCAEF-D851-484F-A012-C05DA912830B}"/>
    <cellStyle name="Normal 3 11 4 3" xfId="17027" xr:uid="{00000000-0005-0000-0000-0000D62A0000}"/>
    <cellStyle name="Normal 3 11 4 3 2" xfId="15682" xr:uid="{00000000-0005-0000-0000-0000D72A0000}"/>
    <cellStyle name="Normal 3 11 4 3 2 2" xfId="20782" xr:uid="{086CA08A-C9DC-44D0-88EE-2F4625B76772}"/>
    <cellStyle name="Normal 3 11 4 3 3" xfId="19438" xr:uid="{5D4142FD-37C5-44E5-8432-17EEF40008D2}"/>
    <cellStyle name="Normal 3 11 4 4" xfId="16375" xr:uid="{00000000-0005-0000-0000-0000D82A0000}"/>
    <cellStyle name="Normal 3 11 4 4 2" xfId="20095" xr:uid="{0B9925B2-8BD9-41BB-A994-1E31E776CFD9}"/>
    <cellStyle name="Normal 3 11 4 5" xfId="18855" xr:uid="{7B49BC9E-3AE9-4B6F-BD47-AD01C17C268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2 2 2" xfId="20951" xr:uid="{B499EF14-1666-48FB-8CE6-E2C90EC1ED73}"/>
    <cellStyle name="Normal 3 11 5 2 3" xfId="19600" xr:uid="{901D2004-B68F-4AF0-98EA-4CE15026BD44}"/>
    <cellStyle name="Normal 3 11 5 3" xfId="16206" xr:uid="{00000000-0005-0000-0000-0000DC2A0000}"/>
    <cellStyle name="Normal 3 11 5 3 2" xfId="20264" xr:uid="{C2849604-836C-47E9-B6E4-422ACE58E89B}"/>
    <cellStyle name="Normal 3 11 5 4" xfId="18983" xr:uid="{EC626838-A1DA-4652-BDA7-8FF4E045731F}"/>
    <cellStyle name="Normal 3 11 6" xfId="17176" xr:uid="{00000000-0005-0000-0000-0000DD2A0000}"/>
    <cellStyle name="Normal 3 11 6 2" xfId="15856" xr:uid="{00000000-0005-0000-0000-0000DE2A0000}"/>
    <cellStyle name="Normal 3 11 6 2 2" xfId="20609" xr:uid="{25E96BC6-DAE7-4E8D-A2E2-F2DDDD9F77A3}"/>
    <cellStyle name="Normal 3 11 6 3" xfId="19282" xr:uid="{23F1F3CF-1DD3-45D8-AE3D-FC10EA7E36CB}"/>
    <cellStyle name="Normal 3 11 7" xfId="16534" xr:uid="{00000000-0005-0000-0000-0000DF2A0000}"/>
    <cellStyle name="Normal 3 11 7 2" xfId="19933" xr:uid="{2DCAEFA0-14B7-4272-B633-F50B81E49F05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2 2 2" xfId="21218" xr:uid="{4E8FC3F8-7712-4ADA-8812-CD2A608AE235}"/>
    <cellStyle name="Normal 3 12 2 2 2 2 3" xfId="19856" xr:uid="{ED1DA282-40B0-4340-9528-114D6057FC7B}"/>
    <cellStyle name="Normal 3 12 2 2 2 3" xfId="15941" xr:uid="{00000000-0005-0000-0000-0000E72A0000}"/>
    <cellStyle name="Normal 3 12 2 2 2 3 2" xfId="20530" xr:uid="{06D79BF7-5326-4EB0-80F1-7E28C99C216F}"/>
    <cellStyle name="Normal 3 12 2 2 2 4" xfId="19213" xr:uid="{A1D03FEC-FFE3-486F-AD80-80BECBA0B382}"/>
    <cellStyle name="Normal 3 12 2 2 3" xfId="16940" xr:uid="{00000000-0005-0000-0000-0000E82A0000}"/>
    <cellStyle name="Normal 3 12 2 2 3 2" xfId="15591" xr:uid="{00000000-0005-0000-0000-0000E92A0000}"/>
    <cellStyle name="Normal 3 12 2 2 3 2 2" xfId="20872" xr:uid="{6CF1F742-D0EE-4958-B44A-480A947A2139}"/>
    <cellStyle name="Normal 3 12 2 2 3 3" xfId="19526" xr:uid="{34F7C506-2D45-4E45-9BC7-AD7F4E1146F7}"/>
    <cellStyle name="Normal 3 12 2 2 4" xfId="16288" xr:uid="{00000000-0005-0000-0000-0000EA2A0000}"/>
    <cellStyle name="Normal 3 12 2 2 4 2" xfId="20184" xr:uid="{47445B7C-1C66-4DA1-BEAC-D4FD1BBF8110}"/>
    <cellStyle name="Normal 3 12 2 2 5" xfId="18920" xr:uid="{EB513A85-D825-41D7-98EA-78F574872699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2 2 2" xfId="21042" xr:uid="{091FC834-E211-4E45-86F0-FFEBF681E448}"/>
    <cellStyle name="Normal 3 12 2 3 2 3" xfId="19688" xr:uid="{E3BDFB9E-F743-499B-B48B-B83928F95763}"/>
    <cellStyle name="Normal 3 12 2 3 3" xfId="16116" xr:uid="{00000000-0005-0000-0000-0000EE2A0000}"/>
    <cellStyle name="Normal 3 12 2 3 3 2" xfId="20355" xr:uid="{02C99AB4-E705-490A-B470-2039FA14FAED}"/>
    <cellStyle name="Normal 3 12 2 3 4" xfId="19055" xr:uid="{6B2705D8-3DCA-4CB1-B426-244E25EDA4F1}"/>
    <cellStyle name="Normal 3 12 2 4" xfId="17093" xr:uid="{00000000-0005-0000-0000-0000EF2A0000}"/>
    <cellStyle name="Normal 3 12 2 4 2" xfId="15766" xr:uid="{00000000-0005-0000-0000-0000F02A0000}"/>
    <cellStyle name="Normal 3 12 2 4 2 2" xfId="20697" xr:uid="{BEE3053F-15E8-41BC-B342-486297DB8B31}"/>
    <cellStyle name="Normal 3 12 2 4 3" xfId="19361" xr:uid="{56336641-B38A-4F7B-A422-7C26C655BF4F}"/>
    <cellStyle name="Normal 3 12 2 5" xfId="16456" xr:uid="{00000000-0005-0000-0000-0000F12A0000}"/>
    <cellStyle name="Normal 3 12 2 5 2" xfId="20017" xr:uid="{5F3CE90D-88C8-42FF-993E-4DF48BD59DC8}"/>
    <cellStyle name="Normal 3 12 2 6" xfId="18811" xr:uid="{C70C9564-5344-4789-A32F-C56D7167FFE4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2 2 2" xfId="21130" xr:uid="{BDC98AA9-C51A-4E06-BBD9-F6F76D2E03B2}"/>
    <cellStyle name="Normal 3 12 3 2 2 3" xfId="19770" xr:uid="{E352BA6D-9BBD-491A-ACF5-3B283AA06044}"/>
    <cellStyle name="Normal 3 12 3 2 3" xfId="16028" xr:uid="{00000000-0005-0000-0000-0000F62A0000}"/>
    <cellStyle name="Normal 3 12 3 2 3 2" xfId="20442" xr:uid="{E29BCFFD-4EBB-46CB-AF93-D27CA237A6C3}"/>
    <cellStyle name="Normal 3 12 3 2 4" xfId="19131" xr:uid="{BA7B7696-ECF0-459F-ABB5-8072E6CA2976}"/>
    <cellStyle name="Normal 3 12 3 3" xfId="17024" xr:uid="{00000000-0005-0000-0000-0000F72A0000}"/>
    <cellStyle name="Normal 3 12 3 3 2" xfId="15679" xr:uid="{00000000-0005-0000-0000-0000F82A0000}"/>
    <cellStyle name="Normal 3 12 3 3 2 2" xfId="20785" xr:uid="{5111CAD8-C1BB-452C-824B-A54A6143E9AE}"/>
    <cellStyle name="Normal 3 12 3 3 3" xfId="19441" xr:uid="{EBB7AD78-3B35-4A17-BC53-7D98978442B6}"/>
    <cellStyle name="Normal 3 12 3 4" xfId="16372" xr:uid="{00000000-0005-0000-0000-0000F92A0000}"/>
    <cellStyle name="Normal 3 12 3 4 2" xfId="20098" xr:uid="{0867F4C2-3897-421C-ACAF-01E9142B6D2C}"/>
    <cellStyle name="Normal 3 12 3 5" xfId="18856" xr:uid="{4BB9CCA8-8355-40F0-8E62-11C210779C3D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2 2 2" xfId="20954" xr:uid="{549AB043-46B1-447F-9A01-EDE28AECF132}"/>
    <cellStyle name="Normal 3 12 4 2 3" xfId="19603" xr:uid="{66E0C5A4-3BAA-4891-AC35-B3ED0E70A292}"/>
    <cellStyle name="Normal 3 12 4 3" xfId="16203" xr:uid="{00000000-0005-0000-0000-0000FD2A0000}"/>
    <cellStyle name="Normal 3 12 4 3 2" xfId="20267" xr:uid="{7A4198EB-DC6A-4475-82F1-59704CE02DB3}"/>
    <cellStyle name="Normal 3 12 4 4" xfId="18984" xr:uid="{32A54C73-BD48-4BC5-BA33-014C15202994}"/>
    <cellStyle name="Normal 3 12 5" xfId="17173" xr:uid="{00000000-0005-0000-0000-0000FE2A0000}"/>
    <cellStyle name="Normal 3 12 5 2" xfId="15853" xr:uid="{00000000-0005-0000-0000-0000FF2A0000}"/>
    <cellStyle name="Normal 3 12 5 2 2" xfId="20612" xr:uid="{F5984C0D-C262-4371-9764-4F204545D931}"/>
    <cellStyle name="Normal 3 12 5 3" xfId="19283" xr:uid="{CFBA3FCA-522E-4361-899D-78D731D64BA7}"/>
    <cellStyle name="Normal 3 12 6" xfId="16531" xr:uid="{00000000-0005-0000-0000-0000002B0000}"/>
    <cellStyle name="Normal 3 12 6 2" xfId="19934" xr:uid="{DACFF509-F969-4F4A-8551-666D266D6BC9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2 2 2" xfId="21174" xr:uid="{31F09A33-1CEA-4B80-95F1-4D861B079F1B}"/>
    <cellStyle name="Normal 3 13 2 2 2 3" xfId="19813" xr:uid="{730828B5-4769-4053-AA5D-F7A29E16D4B0}"/>
    <cellStyle name="Normal 3 13 2 2 3" xfId="15985" xr:uid="{00000000-0005-0000-0000-0000072B0000}"/>
    <cellStyle name="Normal 3 13 2 2 3 2" xfId="20486" xr:uid="{B4BAA2C3-5010-441A-8832-59A59B99C1FF}"/>
    <cellStyle name="Normal 3 13 2 2 4" xfId="19173" xr:uid="{1BA0833E-5952-41F6-8EDC-8B4216A9F083}"/>
    <cellStyle name="Normal 3 13 2 3" xfId="16983" xr:uid="{00000000-0005-0000-0000-0000082B0000}"/>
    <cellStyle name="Normal 3 13 2 3 2" xfId="15635" xr:uid="{00000000-0005-0000-0000-0000092B0000}"/>
    <cellStyle name="Normal 3 13 2 3 2 2" xfId="20829" xr:uid="{0A2440B4-2CE9-411E-AF32-9D2A4AFCAF63}"/>
    <cellStyle name="Normal 3 13 2 3 3" xfId="19483" xr:uid="{D77740E5-0489-4257-AF7C-01BB539ED190}"/>
    <cellStyle name="Normal 3 13 2 4" xfId="16330" xr:uid="{00000000-0005-0000-0000-00000A2B0000}"/>
    <cellStyle name="Normal 3 13 2 4 2" xfId="20140" xr:uid="{D1F2CE3D-9850-4CD3-91AF-7891FD630434}"/>
    <cellStyle name="Normal 3 13 2 5" xfId="18888" xr:uid="{26ACD1B3-8B60-4718-B4AB-A6C74503C8AF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2 2 2" xfId="20998" xr:uid="{57277527-B454-4EC6-9D35-B3CEFEC379D8}"/>
    <cellStyle name="Normal 3 13 3 2 3" xfId="19645" xr:uid="{D839CFB8-1499-474F-948E-E644CF6CB70C}"/>
    <cellStyle name="Normal 3 13 3 3" xfId="16159" xr:uid="{00000000-0005-0000-0000-00000E2B0000}"/>
    <cellStyle name="Normal 3 13 3 3 2" xfId="20311" xr:uid="{7A7297B1-D199-43C6-A764-D0E69DB595EA}"/>
    <cellStyle name="Normal 3 13 3 4" xfId="19016" xr:uid="{F1CB73EF-A6A8-492B-B747-C9C20F7EC15F}"/>
    <cellStyle name="Normal 3 13 4" xfId="17134" xr:uid="{00000000-0005-0000-0000-00000F2B0000}"/>
    <cellStyle name="Normal 3 13 4 2" xfId="15810" xr:uid="{00000000-0005-0000-0000-0000102B0000}"/>
    <cellStyle name="Normal 3 13 4 2 2" xfId="20654" xr:uid="{A9CD3780-24AC-4E5F-BF2F-52E8AD608F5D}"/>
    <cellStyle name="Normal 3 13 4 3" xfId="19322" xr:uid="{B64556A1-4287-42AF-A757-0BE392E9591F}"/>
    <cellStyle name="Normal 3 13 5" xfId="17993" xr:uid="{00000000-0005-0000-0000-0000112B0000}"/>
    <cellStyle name="Normal 3 13 5 2" xfId="19976" xr:uid="{B34F4D18-C2FB-4473-8B63-AE5415FF5E4D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2 2 2" xfId="21086" xr:uid="{0C2A4749-51BA-4E71-9523-1AD65820EE12}"/>
    <cellStyle name="Normal 3 14 2 2 3" xfId="19730" xr:uid="{EA1D3B4A-EB68-45B7-9E24-7930BE7A5AB6}"/>
    <cellStyle name="Normal 3 14 2 3" xfId="16072" xr:uid="{00000000-0005-0000-0000-0000172B0000}"/>
    <cellStyle name="Normal 3 14 2 3 2" xfId="20398" xr:uid="{269272B2-2A05-4160-9C9E-8D9AF11FA3F2}"/>
    <cellStyle name="Normal 3 14 2 4" xfId="19097" xr:uid="{C5556FC5-AC89-4679-BFE0-9452DFDFC9C5}"/>
    <cellStyle name="Normal 3 14 3" xfId="17059" xr:uid="{00000000-0005-0000-0000-0000182B0000}"/>
    <cellStyle name="Normal 3 14 3 2" xfId="15722" xr:uid="{00000000-0005-0000-0000-0000192B0000}"/>
    <cellStyle name="Normal 3 14 3 2 2" xfId="20741" xr:uid="{724A7A1D-A88C-4524-B1E6-B0264EB335F3}"/>
    <cellStyle name="Normal 3 14 3 3" xfId="19402" xr:uid="{5E7FAADC-EDCF-43EB-A3C1-72FC55794CB0}"/>
    <cellStyle name="Normal 3 14 4" xfId="16415" xr:uid="{00000000-0005-0000-0000-00001A2B0000}"/>
    <cellStyle name="Normal 3 14 4 2" xfId="20059" xr:uid="{9816C0B6-F73F-487C-A074-C1F7E2F105F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2 2 2" xfId="20914" xr:uid="{70FD810E-1840-44ED-B3A2-7D0C7650BA22}"/>
    <cellStyle name="Normal 3 15 2 3" xfId="19569" xr:uid="{1E18154E-9AFD-4AA4-A730-19B3D025EAE4}"/>
    <cellStyle name="Normal 3 15 3" xfId="16246" xr:uid="{00000000-0005-0000-0000-00001F2B0000}"/>
    <cellStyle name="Normal 3 15 3 2" xfId="20226" xr:uid="{0F4FABE3-8084-4A6D-AF47-0B971743D67D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2 2" xfId="20574" xr:uid="{973F8972-D488-42A6-B699-9D73B6030CD6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2 2 2" xfId="21242" xr:uid="{A83B046B-1F09-460B-8D81-25755115AC58}"/>
    <cellStyle name="Normal 3 7 2 2 2 2 2 2 3" xfId="19880" xr:uid="{1CE38DFC-DE85-41C7-AD35-5BD6F2522BAB}"/>
    <cellStyle name="Normal 3 7 2 2 2 2 2 3" xfId="15917" xr:uid="{00000000-0005-0000-0000-0000732B0000}"/>
    <cellStyle name="Normal 3 7 2 2 2 2 2 3 2" xfId="20554" xr:uid="{6BC5D3AD-410B-4A3B-9A03-EADBBD3040F2}"/>
    <cellStyle name="Normal 3 7 2 2 2 2 2 4" xfId="19237" xr:uid="{CCEE3FCE-4335-41CC-B50B-1F3F660D51E0}"/>
    <cellStyle name="Normal 3 7 2 2 2 2 3" xfId="17866" xr:uid="{00000000-0005-0000-0000-0000742B0000}"/>
    <cellStyle name="Normal 3 7 2 2 2 2 3 2" xfId="15567" xr:uid="{00000000-0005-0000-0000-0000752B0000}"/>
    <cellStyle name="Normal 3 7 2 2 2 2 3 2 2" xfId="20896" xr:uid="{59FE3EDD-95B9-4ACD-94C5-E51E97FB4530}"/>
    <cellStyle name="Normal 3 7 2 2 2 2 3 3" xfId="19550" xr:uid="{5A304318-9F8D-49C8-86F9-3FCA6ED1C475}"/>
    <cellStyle name="Normal 3 7 2 2 2 2 4" xfId="16265" xr:uid="{00000000-0005-0000-0000-0000762B0000}"/>
    <cellStyle name="Normal 3 7 2 2 2 2 4 2" xfId="20208" xr:uid="{5D0584A4-3C80-4F54-8898-279914B00DFB}"/>
    <cellStyle name="Normal 3 7 2 2 2 2 5" xfId="18942" xr:uid="{D2CDBB22-02CC-4CF1-95F4-106B80BF2225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2 2 2" xfId="21066" xr:uid="{CDBB56AB-9AD8-4D43-B09A-232148C52114}"/>
    <cellStyle name="Normal 3 7 2 2 2 3 2 3" xfId="19712" xr:uid="{91F9F17F-D045-456E-BCE7-8AC4FE41856E}"/>
    <cellStyle name="Normal 3 7 2 2 2 3 3" xfId="16092" xr:uid="{00000000-0005-0000-0000-00007A2B0000}"/>
    <cellStyle name="Normal 3 7 2 2 2 3 3 2" xfId="20379" xr:uid="{0E0349D3-F1D4-4E0E-B25D-023C7D7140D2}"/>
    <cellStyle name="Normal 3 7 2 2 2 3 4" xfId="19078" xr:uid="{28339D56-F361-4AAA-8D78-FC0C982BFC58}"/>
    <cellStyle name="Normal 3 7 2 2 2 4" xfId="17945" xr:uid="{00000000-0005-0000-0000-00007B2B0000}"/>
    <cellStyle name="Normal 3 7 2 2 2 4 2" xfId="15742" xr:uid="{00000000-0005-0000-0000-00007C2B0000}"/>
    <cellStyle name="Normal 3 7 2 2 2 4 2 2" xfId="20721" xr:uid="{54273C2B-2AD0-418C-9843-DC749CC8281C}"/>
    <cellStyle name="Normal 3 7 2 2 2 4 3" xfId="19384" xr:uid="{E7B3B8C3-1B36-44B1-9B41-12FA23C7764C}"/>
    <cellStyle name="Normal 3 7 2 2 2 5" xfId="16433" xr:uid="{00000000-0005-0000-0000-00007D2B0000}"/>
    <cellStyle name="Normal 3 7 2 2 2 5 2" xfId="20041" xr:uid="{A8D3D3DF-25D9-46B7-BDE6-470127F63378}"/>
    <cellStyle name="Normal 3 7 2 2 2 6" xfId="18825" xr:uid="{E7D3719B-B766-427C-A492-4D7B23C9FF2C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2 2 2" xfId="21154" xr:uid="{DCD9F1A7-8A50-4371-A727-6BD12A54F133}"/>
    <cellStyle name="Normal 3 7 2 2 3 2 2 3" xfId="19794" xr:uid="{891667B3-FC1B-4EDA-AD04-C1EAA205B306}"/>
    <cellStyle name="Normal 3 7 2 2 3 2 3" xfId="16004" xr:uid="{00000000-0005-0000-0000-0000822B0000}"/>
    <cellStyle name="Normal 3 7 2 2 3 2 3 2" xfId="20466" xr:uid="{6E967272-928F-45F4-A01F-6412F8B2CB7B}"/>
    <cellStyle name="Normal 3 7 2 2 3 2 4" xfId="19155" xr:uid="{657E0AD6-10C9-4ABC-89BB-A92052A75750}"/>
    <cellStyle name="Normal 3 7 2 2 3 3" xfId="17002" xr:uid="{00000000-0005-0000-0000-0000832B0000}"/>
    <cellStyle name="Normal 3 7 2 2 3 3 2" xfId="15655" xr:uid="{00000000-0005-0000-0000-0000842B0000}"/>
    <cellStyle name="Normal 3 7 2 2 3 3 2 2" xfId="20809" xr:uid="{CC103F21-7D77-49D5-AC49-0CB5B08386D3}"/>
    <cellStyle name="Normal 3 7 2 2 3 3 3" xfId="19465" xr:uid="{312191AF-7902-494D-B17B-FF114BBD6701}"/>
    <cellStyle name="Normal 3 7 2 2 3 4" xfId="16350" xr:uid="{00000000-0005-0000-0000-0000852B0000}"/>
    <cellStyle name="Normal 3 7 2 2 3 4 2" xfId="20122" xr:uid="{8225192F-605F-46BC-AFC4-AE15F5773E95}"/>
    <cellStyle name="Normal 3 7 2 2 3 5" xfId="18874" xr:uid="{1A9BCCC8-EC61-4172-8FAF-C6640B7C5769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2 2 2" xfId="20978" xr:uid="{5D755458-3593-4A69-A54B-DBE27DE84475}"/>
    <cellStyle name="Normal 3 7 2 2 4 2 3" xfId="19625" xr:uid="{25B0C379-3143-422F-8538-666CEEFF4254}"/>
    <cellStyle name="Normal 3 7 2 2 4 3" xfId="16179" xr:uid="{00000000-0005-0000-0000-0000892B0000}"/>
    <cellStyle name="Normal 3 7 2 2 4 3 2" xfId="20291" xr:uid="{A7DF3C76-D4B9-46ED-B30F-7A8D6B0A1D8B}"/>
    <cellStyle name="Normal 3 7 2 2 4 4" xfId="19002" xr:uid="{9DE88532-CF86-4224-A5AD-35CC552C0D4E}"/>
    <cellStyle name="Normal 3 7 2 2 5" xfId="17151" xr:uid="{00000000-0005-0000-0000-00008A2B0000}"/>
    <cellStyle name="Normal 3 7 2 2 5 2" xfId="15829" xr:uid="{00000000-0005-0000-0000-00008B2B0000}"/>
    <cellStyle name="Normal 3 7 2 2 5 2 2" xfId="20634" xr:uid="{2BEA8676-4AA0-4A6F-B0BB-711FEADABEA5}"/>
    <cellStyle name="Normal 3 7 2 2 5 3" xfId="19304" xr:uid="{4EE1179E-ADF4-4EC4-BBB7-35D3178FB08D}"/>
    <cellStyle name="Normal 3 7 2 2 6" xfId="16507" xr:uid="{00000000-0005-0000-0000-00008C2B0000}"/>
    <cellStyle name="Normal 3 7 2 2 6 2" xfId="19958" xr:uid="{9D83F380-BC1C-4A5E-9F7E-8123A4E97970}"/>
    <cellStyle name="Normal 3 7 2 2 7" xfId="18789" xr:uid="{44459AEC-B1C9-4690-834C-6121502A860B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2 2 2" xfId="21198" xr:uid="{FCACFE70-8A06-4700-BBFC-9C544BC8CE09}"/>
    <cellStyle name="Normal 3 7 2 3 2 2 2 3" xfId="19836" xr:uid="{34A2BCA7-3AA4-4549-ADCA-1ECA6FB15879}"/>
    <cellStyle name="Normal 3 7 2 3 2 2 3" xfId="15961" xr:uid="{00000000-0005-0000-0000-0000922B0000}"/>
    <cellStyle name="Normal 3 7 2 3 2 2 3 2" xfId="20510" xr:uid="{53D147E9-604F-4ECA-8F52-AB5BAD86B797}"/>
    <cellStyle name="Normal 3 7 2 3 2 2 4" xfId="19193" xr:uid="{9F9A4B91-0031-4E17-AA03-1E32BDA00AD2}"/>
    <cellStyle name="Normal 3 7 2 3 2 3" xfId="16960" xr:uid="{00000000-0005-0000-0000-0000932B0000}"/>
    <cellStyle name="Normal 3 7 2 3 2 3 2" xfId="15611" xr:uid="{00000000-0005-0000-0000-0000942B0000}"/>
    <cellStyle name="Normal 3 7 2 3 2 3 2 2" xfId="20852" xr:uid="{B99B1C28-B3A3-48E6-B149-D453C65B959E}"/>
    <cellStyle name="Normal 3 7 2 3 2 3 3" xfId="19506" xr:uid="{630C0538-DC62-4CF0-842F-4D5C8DCB8F04}"/>
    <cellStyle name="Normal 3 7 2 3 2 4" xfId="16308" xr:uid="{00000000-0005-0000-0000-0000952B0000}"/>
    <cellStyle name="Normal 3 7 2 3 2 4 2" xfId="20164" xr:uid="{1583FDAB-7EF2-4F69-BD59-4B40F8E2818B}"/>
    <cellStyle name="Normal 3 7 2 3 2 5" xfId="18907" xr:uid="{A9BDD0E4-2A62-4C0C-BDC6-99B4C170C74E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2 2 2" xfId="21022" xr:uid="{F1E401F2-7693-465B-849C-6B3305391B5E}"/>
    <cellStyle name="Normal 3 7 2 3 3 2 3" xfId="19668" xr:uid="{E65D9A08-4DE6-4FFC-900A-5B303480F61B}"/>
    <cellStyle name="Normal 3 7 2 3 3 3" xfId="16136" xr:uid="{00000000-0005-0000-0000-0000992B0000}"/>
    <cellStyle name="Normal 3 7 2 3 3 3 2" xfId="20335" xr:uid="{A4CFC87D-C09E-4CC1-8191-DB126F9D6D4D}"/>
    <cellStyle name="Normal 3 7 2 3 3 4" xfId="19036" xr:uid="{EDE7C47D-434A-457F-A517-DE25FAA793B5}"/>
    <cellStyle name="Normal 3 7 2 3 4" xfId="17111" xr:uid="{00000000-0005-0000-0000-00009A2B0000}"/>
    <cellStyle name="Normal 3 7 2 3 4 2" xfId="15786" xr:uid="{00000000-0005-0000-0000-00009B2B0000}"/>
    <cellStyle name="Normal 3 7 2 3 4 2 2" xfId="20677" xr:uid="{184497E0-FCB5-4AF4-B25C-CFCB95278280}"/>
    <cellStyle name="Normal 3 7 2 3 4 3" xfId="19342" xr:uid="{4E281A5F-70B7-488D-AA33-486A67E4B342}"/>
    <cellStyle name="Normal 3 7 2 3 5" xfId="16476" xr:uid="{00000000-0005-0000-0000-00009C2B0000}"/>
    <cellStyle name="Normal 3 7 2 3 5 2" xfId="19997" xr:uid="{64F7AB2C-DAC6-4E5B-9C95-FFFBB689D211}"/>
    <cellStyle name="Normal 3 7 2 3 6" xfId="18802" xr:uid="{A4142A66-D610-4150-B97B-F5E0C6E4E1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2 2 2" xfId="21110" xr:uid="{8666B2FA-B85D-4F8D-88EF-7B0DA3285BB4}"/>
    <cellStyle name="Normal 3 7 2 4 2 2 3" xfId="19751" xr:uid="{556DD14B-2687-4C5D-9335-C38943FAE628}"/>
    <cellStyle name="Normal 3 7 2 4 2 3" xfId="16048" xr:uid="{00000000-0005-0000-0000-0000A12B0000}"/>
    <cellStyle name="Normal 3 7 2 4 2 3 2" xfId="20422" xr:uid="{6481F946-06EC-485A-B373-06F3D61FD2A6}"/>
    <cellStyle name="Normal 3 7 2 4 2 4" xfId="19115" xr:uid="{2E37AC3C-D88D-4A90-8D26-BEFA5B48050F}"/>
    <cellStyle name="Normal 3 7 2 4 3" xfId="17041" xr:uid="{00000000-0005-0000-0000-0000A22B0000}"/>
    <cellStyle name="Normal 3 7 2 4 3 2" xfId="15699" xr:uid="{00000000-0005-0000-0000-0000A32B0000}"/>
    <cellStyle name="Normal 3 7 2 4 3 2 2" xfId="20765" xr:uid="{AAA08A43-E31C-4F24-8AF0-E8D4027367B1}"/>
    <cellStyle name="Normal 3 7 2 4 3 3" xfId="19423" xr:uid="{3FF51139-EC3E-48BF-90D1-66917E43901C}"/>
    <cellStyle name="Normal 3 7 2 4 4" xfId="16391" xr:uid="{00000000-0005-0000-0000-0000A42B0000}"/>
    <cellStyle name="Normal 3 7 2 4 4 2" xfId="20080" xr:uid="{32ED954F-DB0A-4BCF-B3D3-F02040502AD3}"/>
    <cellStyle name="Normal 3 7 2 4 5" xfId="18847" xr:uid="{5FBC058E-0ADB-40FE-9838-E29536DD13A1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2 2 2" xfId="20935" xr:uid="{43D031A5-3CDF-4202-85AB-AFDBB60F924B}"/>
    <cellStyle name="Normal 3 7 2 5 2 3" xfId="19587" xr:uid="{271D1DC6-5AAB-439C-BF0D-3AA3452CBA58}"/>
    <cellStyle name="Normal 3 7 2 5 3" xfId="16223" xr:uid="{00000000-0005-0000-0000-0000A82B0000}"/>
    <cellStyle name="Normal 3 7 2 5 3 2" xfId="20247" xr:uid="{892C8927-3E4C-4FF1-97C1-AE17BAF76EFF}"/>
    <cellStyle name="Normal 3 7 2 5 4" xfId="18973" xr:uid="{266C1E48-34A0-4A6A-8FE0-4D5951A7CBA8}"/>
    <cellStyle name="Normal 3 7 2 6" xfId="17189" xr:uid="{00000000-0005-0000-0000-0000A92B0000}"/>
    <cellStyle name="Normal 3 7 2 6 2" xfId="15873" xr:uid="{00000000-0005-0000-0000-0000AA2B0000}"/>
    <cellStyle name="Normal 3 7 2 6 2 2" xfId="20595" xr:uid="{67FEDD8D-41AE-4654-A13E-665EB0441914}"/>
    <cellStyle name="Normal 3 7 2 6 3" xfId="19270" xr:uid="{CDE175DF-0951-4AA1-9666-671CAA8D0A55}"/>
    <cellStyle name="Normal 3 7 2 7" xfId="16551" xr:uid="{00000000-0005-0000-0000-0000AB2B0000}"/>
    <cellStyle name="Normal 3 7 2 7 2" xfId="19917" xr:uid="{758ACF8D-365E-4B93-9C0F-2C65E271D086}"/>
    <cellStyle name="Normal 3 7 2 8" xfId="18772" xr:uid="{785F635D-54D0-4703-AEBB-62646E1EB6CD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2 2 2" xfId="21225" xr:uid="{A8C222D6-D8A3-47A3-B756-101B1258AAE7}"/>
    <cellStyle name="Normal 3 7 3 2 2 2 2 3" xfId="19863" xr:uid="{FF22F21D-92F1-47D7-92F5-58E2E09BA9CB}"/>
    <cellStyle name="Normal 3 7 3 2 2 2 3" xfId="15934" xr:uid="{00000000-0005-0000-0000-0000B22B0000}"/>
    <cellStyle name="Normal 3 7 3 2 2 2 3 2" xfId="20537" xr:uid="{689D0F8C-DCBE-4D30-8B6E-D74CF755C2E2}"/>
    <cellStyle name="Normal 3 7 3 2 2 2 4" xfId="19220" xr:uid="{2DDC5884-C895-47AA-B2E1-317E31EB31BA}"/>
    <cellStyle name="Normal 3 7 3 2 2 3" xfId="16933" xr:uid="{00000000-0005-0000-0000-0000B32B0000}"/>
    <cellStyle name="Normal 3 7 3 2 2 3 2" xfId="15584" xr:uid="{00000000-0005-0000-0000-0000B42B0000}"/>
    <cellStyle name="Normal 3 7 3 2 2 3 2 2" xfId="20879" xr:uid="{3D3A6D20-A087-43C0-A4B3-F3DEE950FD18}"/>
    <cellStyle name="Normal 3 7 3 2 2 3 3" xfId="19533" xr:uid="{391EB463-9EAB-4A5B-AF4B-F595E4BC5FFA}"/>
    <cellStyle name="Normal 3 7 3 2 2 4" xfId="16281" xr:uid="{00000000-0005-0000-0000-0000B52B0000}"/>
    <cellStyle name="Normal 3 7 3 2 2 4 2" xfId="20191" xr:uid="{AC8AB043-F2CE-49A3-910B-DED2C3DD3AF4}"/>
    <cellStyle name="Normal 3 7 3 2 2 5" xfId="18926" xr:uid="{35B602C2-BEF9-4510-BB98-D08E55BC9FBC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2 2 2" xfId="21049" xr:uid="{91117A59-A3B9-4173-9AD9-C5028D1AE770}"/>
    <cellStyle name="Normal 3 7 3 2 3 2 3" xfId="19695" xr:uid="{5D2529AF-3C8E-4468-8A1E-0F1BD7D2674F}"/>
    <cellStyle name="Normal 3 7 3 2 3 3" xfId="16109" xr:uid="{00000000-0005-0000-0000-0000B92B0000}"/>
    <cellStyle name="Normal 3 7 3 2 3 3 2" xfId="20362" xr:uid="{C4E8168B-DE25-41A5-A756-C636EFA6B22D}"/>
    <cellStyle name="Normal 3 7 3 2 3 4" xfId="19061" xr:uid="{9002CEE3-F571-49A5-A7B5-D2F1AB7EAE6C}"/>
    <cellStyle name="Normal 3 7 3 2 4" xfId="17086" xr:uid="{00000000-0005-0000-0000-0000BA2B0000}"/>
    <cellStyle name="Normal 3 7 3 2 4 2" xfId="15759" xr:uid="{00000000-0005-0000-0000-0000BB2B0000}"/>
    <cellStyle name="Normal 3 7 3 2 4 2 2" xfId="20704" xr:uid="{3F62D32A-7971-49CB-803F-783FADAB08D2}"/>
    <cellStyle name="Normal 3 7 3 2 4 3" xfId="19367" xr:uid="{5DEB331F-0206-4FE7-8671-9E7FBF4047B1}"/>
    <cellStyle name="Normal 3 7 3 2 5" xfId="16449" xr:uid="{00000000-0005-0000-0000-0000BC2B0000}"/>
    <cellStyle name="Normal 3 7 3 2 5 2" xfId="20024" xr:uid="{3221AAB4-DE53-4597-A730-7DFC2174F283}"/>
    <cellStyle name="Normal 3 7 3 2 6" xfId="18816" xr:uid="{277CEA61-1378-4FD2-9DC7-D7CF10857F26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2 2 2" xfId="21137" xr:uid="{C86152DB-4118-4E74-AF8E-7C05AE0D4A4C}"/>
    <cellStyle name="Normal 3 7 3 3 2 2 3" xfId="19777" xr:uid="{4083D539-0DEA-4127-808D-CA076C5AFA02}"/>
    <cellStyle name="Normal 3 7 3 3 2 3" xfId="16021" xr:uid="{00000000-0005-0000-0000-0000C12B0000}"/>
    <cellStyle name="Normal 3 7 3 3 2 3 2" xfId="20449" xr:uid="{6B3DE51B-9D83-49D9-A3EE-79A50572F310}"/>
    <cellStyle name="Normal 3 7 3 3 2 4" xfId="19138" xr:uid="{68B2BA8E-8EBC-4E3A-A49C-D7FDF13826E2}"/>
    <cellStyle name="Normal 3 7 3 3 3" xfId="17017" xr:uid="{00000000-0005-0000-0000-0000C22B0000}"/>
    <cellStyle name="Normal 3 7 3 3 3 2" xfId="15672" xr:uid="{00000000-0005-0000-0000-0000C32B0000}"/>
    <cellStyle name="Normal 3 7 3 3 3 2 2" xfId="20792" xr:uid="{4B921BA9-CE7C-4A34-94D8-1F32D5C150E0}"/>
    <cellStyle name="Normal 3 7 3 3 3 3" xfId="19448" xr:uid="{7D9E2C75-91CE-4492-AF1F-5ED0F540126F}"/>
    <cellStyle name="Normal 3 7 3 3 4" xfId="16365" xr:uid="{00000000-0005-0000-0000-0000C42B0000}"/>
    <cellStyle name="Normal 3 7 3 3 4 2" xfId="20105" xr:uid="{798927D7-C26F-412E-ABE0-DCCBA58DBD18}"/>
    <cellStyle name="Normal 3 7 3 3 5" xfId="18862" xr:uid="{1B40867D-63CD-47DA-AC78-21BECFBA0587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2 2 2" xfId="20961" xr:uid="{33324B3D-D111-4AFC-8ECB-93000CE0F7D1}"/>
    <cellStyle name="Normal 3 7 3 4 2 3" xfId="19609" xr:uid="{F98C1161-0895-4633-9C6D-4DFB40249445}"/>
    <cellStyle name="Normal 3 7 3 4 3" xfId="16196" xr:uid="{00000000-0005-0000-0000-0000C82B0000}"/>
    <cellStyle name="Normal 3 7 3 4 3 2" xfId="20274" xr:uid="{C6478E05-730C-48CF-BECE-C38B92AFA113}"/>
    <cellStyle name="Normal 3 7 3 4 4" xfId="18990" xr:uid="{3BAFC1E8-72CC-4696-8C15-48FC2DF48C2A}"/>
    <cellStyle name="Normal 3 7 3 5" xfId="17166" xr:uid="{00000000-0005-0000-0000-0000C92B0000}"/>
    <cellStyle name="Normal 3 7 3 5 2" xfId="15846" xr:uid="{00000000-0005-0000-0000-0000CA2B0000}"/>
    <cellStyle name="Normal 3 7 3 5 2 2" xfId="20618" xr:uid="{B04CC42C-A415-4218-968F-25E68BEE0C0A}"/>
    <cellStyle name="Normal 3 7 3 5 3" xfId="19289" xr:uid="{D984AF2F-3F1C-4FBF-B7F3-2B3C4A34E400}"/>
    <cellStyle name="Normal 3 7 3 6" xfId="16524" xr:uid="{00000000-0005-0000-0000-0000CB2B0000}"/>
    <cellStyle name="Normal 3 7 3 6 2" xfId="19941" xr:uid="{22C8790E-3148-43CB-B425-E707C95BC5D8}"/>
    <cellStyle name="Normal 3 7 3 7" xfId="18783" xr:uid="{D68EF782-A9A2-4607-B6AA-5DB3C92A9356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2 2 2" xfId="21181" xr:uid="{DFC6201C-698B-474C-98FC-92FC0D0AA04C}"/>
    <cellStyle name="Normal 3 7 4 2 2 2 3" xfId="19819" xr:uid="{510E34AE-D005-4547-8F54-88947B323C80}"/>
    <cellStyle name="Normal 3 7 4 2 2 3" xfId="15978" xr:uid="{00000000-0005-0000-0000-0000D12B0000}"/>
    <cellStyle name="Normal 3 7 4 2 2 3 2" xfId="20493" xr:uid="{20AAAE42-43FF-4083-921A-2AFC25DC7E7B}"/>
    <cellStyle name="Normal 3 7 4 2 2 4" xfId="19179" xr:uid="{C150CC11-62D4-45B9-88F9-16FA016D6DCE}"/>
    <cellStyle name="Normal 3 7 4 2 3" xfId="16976" xr:uid="{00000000-0005-0000-0000-0000D22B0000}"/>
    <cellStyle name="Normal 3 7 4 2 3 2" xfId="15628" xr:uid="{00000000-0005-0000-0000-0000D32B0000}"/>
    <cellStyle name="Normal 3 7 4 2 3 2 2" xfId="20835" xr:uid="{6A98C8DB-4EBD-4C0A-AB32-9B68DC49188C}"/>
    <cellStyle name="Normal 3 7 4 2 3 3" xfId="19489" xr:uid="{E45EB7E4-7F05-45D8-BD46-1ADCF453B59D}"/>
    <cellStyle name="Normal 3 7 4 2 4" xfId="16323" xr:uid="{00000000-0005-0000-0000-0000D42B0000}"/>
    <cellStyle name="Normal 3 7 4 2 4 2" xfId="20147" xr:uid="{F842B25B-3A55-46BD-BD47-48735BEA38A1}"/>
    <cellStyle name="Normal 3 7 4 2 5" xfId="18894" xr:uid="{C9B7FAD9-9EA2-4957-ACAE-B697AAE9B9DD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2 2 2" xfId="21005" xr:uid="{7DA540F0-B461-4324-8C01-46DEBAFD480E}"/>
    <cellStyle name="Normal 3 7 4 3 2 3" xfId="19651" xr:uid="{E087F462-696F-4EEF-9778-AAFA7BDB2E21}"/>
    <cellStyle name="Normal 3 7 4 3 3" xfId="17869" xr:uid="{00000000-0005-0000-0000-0000D82B0000}"/>
    <cellStyle name="Normal 3 7 4 3 3 2" xfId="20318" xr:uid="{13D3FD02-4C98-4F11-BD7A-583CF4F73E9F}"/>
    <cellStyle name="Normal 3 7 4 3 4" xfId="19022" xr:uid="{9C3573EC-4D44-4C88-A55D-9FC700220A39}"/>
    <cellStyle name="Normal 3 7 4 4" xfId="17127" xr:uid="{00000000-0005-0000-0000-0000D92B0000}"/>
    <cellStyle name="Normal 3 7 4 4 2" xfId="15803" xr:uid="{00000000-0005-0000-0000-0000DA2B0000}"/>
    <cellStyle name="Normal 3 7 4 4 2 2" xfId="20660" xr:uid="{64C3897E-903E-48BC-A177-93469FCDA119}"/>
    <cellStyle name="Normal 3 7 4 4 3" xfId="19328" xr:uid="{C091C527-E2A5-4B06-BAB7-B381B8B2CEC1}"/>
    <cellStyle name="Normal 3 7 4 5" xfId="16488" xr:uid="{00000000-0005-0000-0000-0000DB2B0000}"/>
    <cellStyle name="Normal 3 7 4 5 2" xfId="19983" xr:uid="{7EE91397-2E30-490D-868D-69DF2229706F}"/>
    <cellStyle name="Normal 3 7 4 6" xfId="18796" xr:uid="{48EFBAD0-127C-4073-A619-2ADD93837206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2 2 2" xfId="21093" xr:uid="{6EA58845-B659-46B6-AFC0-4DF2B168D4A4}"/>
    <cellStyle name="Normal 3 7 5 2 2 3" xfId="19737" xr:uid="{DC08EE61-E8C5-458F-9AD0-481D8E683FF6}"/>
    <cellStyle name="Normal 3 7 5 2 3" xfId="16065" xr:uid="{00000000-0005-0000-0000-0000E02B0000}"/>
    <cellStyle name="Normal 3 7 5 2 3 2" xfId="20405" xr:uid="{737C2946-36D7-465A-A34A-8505AD62CD30}"/>
    <cellStyle name="Normal 3 7 5 2 4" xfId="19102" xr:uid="{D35CF38D-3E05-4559-A151-8F5B5B053897}"/>
    <cellStyle name="Normal 3 7 5 3" xfId="17052" xr:uid="{00000000-0005-0000-0000-0000E12B0000}"/>
    <cellStyle name="Normal 3 7 5 3 2" xfId="15715" xr:uid="{00000000-0005-0000-0000-0000E22B0000}"/>
    <cellStyle name="Normal 3 7 5 3 2 2" xfId="20748" xr:uid="{5C727AC0-4B2F-4B57-A663-49A9F948DD9F}"/>
    <cellStyle name="Normal 3 7 5 3 3" xfId="19408" xr:uid="{2E750B66-F0B7-4B87-A961-962C896121F8}"/>
    <cellStyle name="Normal 3 7 5 4" xfId="16408" xr:uid="{00000000-0005-0000-0000-0000E32B0000}"/>
    <cellStyle name="Normal 3 7 5 4 2" xfId="20065" xr:uid="{5E84A433-E34A-4E39-B5E0-BC7B6130BCD5}"/>
    <cellStyle name="Normal 3 7 5 5" xfId="18840" xr:uid="{92FBBC64-0265-4BB4-8CAD-F9CE3A1F4A43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2 2 2" xfId="20921" xr:uid="{29DFF105-6358-419F-8B77-CE1EEF77890B}"/>
    <cellStyle name="Normal 3 7 6 2 3" xfId="19574" xr:uid="{16902111-6517-47CD-A375-969E3B16CE65}"/>
    <cellStyle name="Normal 3 7 6 3" xfId="16240" xr:uid="{00000000-0005-0000-0000-0000E72B0000}"/>
    <cellStyle name="Normal 3 7 6 3 2" xfId="20232" xr:uid="{6CD7DABA-1F7A-43CB-AB85-C2C4B156E38B}"/>
    <cellStyle name="Normal 3 7 6 4" xfId="18964" xr:uid="{3395D109-8883-41C3-8CCC-9E7AA92FC8A7}"/>
    <cellStyle name="Normal 3 7 7" xfId="17202" xr:uid="{00000000-0005-0000-0000-0000E82B0000}"/>
    <cellStyle name="Normal 3 7 7 2" xfId="15890" xr:uid="{00000000-0005-0000-0000-0000E92B0000}"/>
    <cellStyle name="Normal 3 7 7 2 2" xfId="20579" xr:uid="{BE6B96CF-A3D8-463C-8077-19912D0752EB}"/>
    <cellStyle name="Normal 3 7 7 3" xfId="19259" xr:uid="{783531B2-0114-4ADD-9D65-D236DA278DF7}"/>
    <cellStyle name="Normal 3 7 8" xfId="16567" xr:uid="{00000000-0005-0000-0000-0000EA2B0000}"/>
    <cellStyle name="Normal 3 7 8 2" xfId="19903" xr:uid="{2F9CB309-7FF7-404F-BC78-2D344F4EEA1A}"/>
    <cellStyle name="Normal 3 7 9" xfId="18040" xr:uid="{00000000-0005-0000-0000-0000EB2B0000}"/>
    <cellStyle name="Normal 3 7 9 2" xfId="18763" xr:uid="{8B1DC508-2FB9-46C6-A0A6-363E767D653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2 2 2" xfId="21246" xr:uid="{84B23A38-BAE7-4184-878E-3B49AAD879E8}"/>
    <cellStyle name="Normal 3 8 2 2 2 2 2 2 3" xfId="19884" xr:uid="{017E152F-FEAC-4487-8B9C-19119460EA73}"/>
    <cellStyle name="Normal 3 8 2 2 2 2 2 3" xfId="15913" xr:uid="{00000000-0005-0000-0000-0000F52B0000}"/>
    <cellStyle name="Normal 3 8 2 2 2 2 2 3 2" xfId="20558" xr:uid="{6DD6FBB6-44B4-40FD-97D1-F86974D9A47E}"/>
    <cellStyle name="Normal 3 8 2 2 2 2 2 4" xfId="19241" xr:uid="{1DFF1DE2-89CC-43F5-8F34-D65716F13CC6}"/>
    <cellStyle name="Normal 3 8 2 2 2 2 3" xfId="17969" xr:uid="{00000000-0005-0000-0000-0000F62B0000}"/>
    <cellStyle name="Normal 3 8 2 2 2 2 3 2" xfId="15563" xr:uid="{00000000-0005-0000-0000-0000F72B0000}"/>
    <cellStyle name="Normal 3 8 2 2 2 2 3 2 2" xfId="20900" xr:uid="{5B0F5BB1-43A8-434F-BE7E-9E333A508FEE}"/>
    <cellStyle name="Normal 3 8 2 2 2 2 3 3" xfId="19554" xr:uid="{9450D670-4AA5-40D1-BCE1-8B515BA5FC83}"/>
    <cellStyle name="Normal 3 8 2 2 2 2 4" xfId="17871" xr:uid="{00000000-0005-0000-0000-0000F82B0000}"/>
    <cellStyle name="Normal 3 8 2 2 2 2 4 2" xfId="20212" xr:uid="{38438497-4B9A-4763-B607-476D98FFD5AE}"/>
    <cellStyle name="Normal 3 8 2 2 2 2 5" xfId="18946" xr:uid="{C26BCC4A-A8CF-44FF-8C00-344CD7F6543A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2 2 2" xfId="21070" xr:uid="{5F58EAC1-4EF6-4359-A7D9-34AACD1C17DE}"/>
    <cellStyle name="Normal 3 8 2 2 2 3 2 3" xfId="19716" xr:uid="{E444143A-3483-4925-BB54-67BBEA8BFE56}"/>
    <cellStyle name="Normal 3 8 2 2 2 3 3" xfId="16088" xr:uid="{00000000-0005-0000-0000-0000FC2B0000}"/>
    <cellStyle name="Normal 3 8 2 2 2 3 3 2" xfId="20383" xr:uid="{69C63FBD-0F58-401C-8B67-381CD6637CB5}"/>
    <cellStyle name="Normal 3 8 2 2 2 3 4" xfId="19082" xr:uid="{E5C7928B-1B91-4E6D-A7F8-04E3CEAEE429}"/>
    <cellStyle name="Normal 3 8 2 2 2 4" xfId="17072" xr:uid="{00000000-0005-0000-0000-0000FD2B0000}"/>
    <cellStyle name="Normal 3 8 2 2 2 4 2" xfId="15738" xr:uid="{00000000-0005-0000-0000-0000FE2B0000}"/>
    <cellStyle name="Normal 3 8 2 2 2 4 2 2" xfId="20725" xr:uid="{53B48EDA-0E91-4B43-9089-80F3A9C17CDE}"/>
    <cellStyle name="Normal 3 8 2 2 2 4 3" xfId="19388" xr:uid="{A303C782-530D-4DDA-B040-F17730E94B26}"/>
    <cellStyle name="Normal 3 8 2 2 2 5" xfId="17935" xr:uid="{00000000-0005-0000-0000-0000FF2B0000}"/>
    <cellStyle name="Normal 3 8 2 2 2 5 2" xfId="20045" xr:uid="{6EC3AE59-15C7-4FD3-A3FE-AEFE088BD9B9}"/>
    <cellStyle name="Normal 3 8 2 2 2 6" xfId="18828" xr:uid="{989220AA-8A0E-4C0A-B60C-286D734919C3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2 2 2" xfId="21158" xr:uid="{11F54FF9-0D11-4F89-A026-B01BEAFAA3E7}"/>
    <cellStyle name="Normal 3 8 2 2 3 2 2 3" xfId="19798" xr:uid="{2DCD6271-D06D-4DE9-87C6-2A0D1D225AA5}"/>
    <cellStyle name="Normal 3 8 2 2 3 2 3" xfId="16000" xr:uid="{00000000-0005-0000-0000-0000042C0000}"/>
    <cellStyle name="Normal 3 8 2 2 3 2 3 2" xfId="20470" xr:uid="{0CC05AF1-71EE-4983-A96E-6456B6BB0B25}"/>
    <cellStyle name="Normal 3 8 2 2 3 2 4" xfId="19159" xr:uid="{15695FF9-8C88-49F3-811D-68C0A662CA39}"/>
    <cellStyle name="Normal 3 8 2 2 3 3" xfId="16999" xr:uid="{00000000-0005-0000-0000-0000052C0000}"/>
    <cellStyle name="Normal 3 8 2 2 3 3 2" xfId="15651" xr:uid="{00000000-0005-0000-0000-0000062C0000}"/>
    <cellStyle name="Normal 3 8 2 2 3 3 2 2" xfId="20813" xr:uid="{3338A269-1161-40CB-9029-36A7409A59AF}"/>
    <cellStyle name="Normal 3 8 2 2 3 3 3" xfId="19469" xr:uid="{55E2A356-5BDE-4044-B1BE-391A57D27D14}"/>
    <cellStyle name="Normal 3 8 2 2 3 4" xfId="16346" xr:uid="{00000000-0005-0000-0000-0000072C0000}"/>
    <cellStyle name="Normal 3 8 2 2 3 4 2" xfId="20126" xr:uid="{153D58E9-86D7-4ACB-96D3-CD7FC8C027C1}"/>
    <cellStyle name="Normal 3 8 2 2 3 5" xfId="18878" xr:uid="{1AF3A718-06D2-4D0B-9B1D-42D9F4464209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2 2 2" xfId="20982" xr:uid="{E5C6D4AA-4176-4BE6-8EC4-DA8EA5E03A00}"/>
    <cellStyle name="Normal 3 8 2 2 4 2 3" xfId="19629" xr:uid="{B95160F0-895D-47A8-8133-B6B6659751ED}"/>
    <cellStyle name="Normal 3 8 2 2 4 3" xfId="16175" xr:uid="{00000000-0005-0000-0000-00000B2C0000}"/>
    <cellStyle name="Normal 3 8 2 2 4 3 2" xfId="20295" xr:uid="{31746674-0328-4F69-8298-ECC6C7F23892}"/>
    <cellStyle name="Normal 3 8 2 2 4 4" xfId="19006" xr:uid="{75D83FDE-8BCE-41C8-A6CA-8237BBE26A7F}"/>
    <cellStyle name="Normal 3 8 2 2 5" xfId="17921" xr:uid="{00000000-0005-0000-0000-00000C2C0000}"/>
    <cellStyle name="Normal 3 8 2 2 5 2" xfId="15825" xr:uid="{00000000-0005-0000-0000-00000D2C0000}"/>
    <cellStyle name="Normal 3 8 2 2 5 2 2" xfId="20638" xr:uid="{EE85CF7E-95BE-46F8-8E5B-1086190C616C}"/>
    <cellStyle name="Normal 3 8 2 2 5 3" xfId="19308" xr:uid="{1BC23188-955B-4477-B743-7404C58DF925}"/>
    <cellStyle name="Normal 3 8 2 2 6" xfId="16503" xr:uid="{00000000-0005-0000-0000-00000E2C0000}"/>
    <cellStyle name="Normal 3 8 2 2 6 2" xfId="19962" xr:uid="{121BF9C5-2FEF-43B9-9117-55FC62375542}"/>
    <cellStyle name="Normal 3 8 2 2 7" xfId="18790" xr:uid="{C12B7540-B12D-4D1D-A50A-84CF8E81A4E9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2 2 2" xfId="21202" xr:uid="{148979E5-00F2-4BE0-AB0B-24D71E0A5B86}"/>
    <cellStyle name="Normal 3 8 2 3 2 2 2 3" xfId="19840" xr:uid="{67C83A91-C5E7-4148-990D-21D90AA8E09C}"/>
    <cellStyle name="Normal 3 8 2 3 2 2 3" xfId="15957" xr:uid="{00000000-0005-0000-0000-0000142C0000}"/>
    <cellStyle name="Normal 3 8 2 3 2 2 3 2" xfId="20514" xr:uid="{3E567703-F67F-428A-8D5B-40153F3994EB}"/>
    <cellStyle name="Normal 3 8 2 3 2 2 4" xfId="19197" xr:uid="{B59D3AA3-C3AF-4870-9D61-A8DD6EFA6305}"/>
    <cellStyle name="Normal 3 8 2 3 2 3" xfId="16956" xr:uid="{00000000-0005-0000-0000-0000152C0000}"/>
    <cellStyle name="Normal 3 8 2 3 2 3 2" xfId="15607" xr:uid="{00000000-0005-0000-0000-0000162C0000}"/>
    <cellStyle name="Normal 3 8 2 3 2 3 2 2" xfId="20856" xr:uid="{288665B0-55DD-4838-9D98-18DA288E0F77}"/>
    <cellStyle name="Normal 3 8 2 3 2 3 3" xfId="19510" xr:uid="{3D869025-4EE0-42CA-BA6F-930AB2599BEE}"/>
    <cellStyle name="Normal 3 8 2 3 2 4" xfId="16304" xr:uid="{00000000-0005-0000-0000-0000172C0000}"/>
    <cellStyle name="Normal 3 8 2 3 2 4 2" xfId="20168" xr:uid="{5BA59883-0DAD-40E4-8D3F-B805BC7429BB}"/>
    <cellStyle name="Normal 3 8 2 3 2 5" xfId="18911" xr:uid="{787442F1-7336-4896-A2F0-F4983229E4C3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2 2 2" xfId="21026" xr:uid="{E579B889-916C-4275-B5AC-355FC67CBE43}"/>
    <cellStyle name="Normal 3 8 2 3 3 2 3" xfId="19672" xr:uid="{A1DF9430-EB1A-4B75-9A7F-8C4B3705D97C}"/>
    <cellStyle name="Normal 3 8 2 3 3 3" xfId="16132" xr:uid="{00000000-0005-0000-0000-00001B2C0000}"/>
    <cellStyle name="Normal 3 8 2 3 3 3 2" xfId="20339" xr:uid="{18C30746-94A8-4657-9AE5-C87A40958C5C}"/>
    <cellStyle name="Normal 3 8 2 3 3 4" xfId="19040" xr:uid="{6D1E4042-7B06-4D28-B28B-F65DAD5BEC60}"/>
    <cellStyle name="Normal 3 8 2 3 4" xfId="17107" xr:uid="{00000000-0005-0000-0000-00001C2C0000}"/>
    <cellStyle name="Normal 3 8 2 3 4 2" xfId="15782" xr:uid="{00000000-0005-0000-0000-00001D2C0000}"/>
    <cellStyle name="Normal 3 8 2 3 4 2 2" xfId="20681" xr:uid="{4982A38F-951E-44FE-8E5C-A3838195E513}"/>
    <cellStyle name="Normal 3 8 2 3 4 3" xfId="19346" xr:uid="{34814058-52AC-4826-A3B7-28ECE0C43E8A}"/>
    <cellStyle name="Normal 3 8 2 3 5" xfId="16472" xr:uid="{00000000-0005-0000-0000-00001E2C0000}"/>
    <cellStyle name="Normal 3 8 2 3 5 2" xfId="20001" xr:uid="{A0D588E9-BB47-4294-A1C0-5EE7FDBB33BF}"/>
    <cellStyle name="Normal 3 8 2 3 6" xfId="18804" xr:uid="{D09A9884-C1AD-4040-A67F-F617A67C50B9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2 2 2" xfId="21114" xr:uid="{1D4FAC75-F17B-4BF3-85FF-206C37EF4234}"/>
    <cellStyle name="Normal 3 8 2 4 2 2 3" xfId="19755" xr:uid="{3DF1ECA1-254D-4E0A-850C-1BDB9CA11CC6}"/>
    <cellStyle name="Normal 3 8 2 4 2 3" xfId="16044" xr:uid="{00000000-0005-0000-0000-0000232C0000}"/>
    <cellStyle name="Normal 3 8 2 4 2 3 2" xfId="20426" xr:uid="{83EFA55E-F801-4471-BC9D-10BAB05504A2}"/>
    <cellStyle name="Normal 3 8 2 4 2 4" xfId="19119" xr:uid="{49CE30CA-6DD9-4A95-9E74-ACF8380E4FFE}"/>
    <cellStyle name="Normal 3 8 2 4 3" xfId="14972" xr:uid="{00000000-0005-0000-0000-0000242C0000}"/>
    <cellStyle name="Normal 3 8 2 4 3 2" xfId="15695" xr:uid="{00000000-0005-0000-0000-0000252C0000}"/>
    <cellStyle name="Normal 3 8 2 4 3 2 2" xfId="20769" xr:uid="{D5191E1D-9231-4DD7-BBD5-3173D98739E8}"/>
    <cellStyle name="Normal 3 8 2 4 3 3" xfId="19427" xr:uid="{2E4C1434-CF19-4C71-82EF-F4B22911C2FE}"/>
    <cellStyle name="Normal 3 8 2 4 4" xfId="16387" xr:uid="{00000000-0005-0000-0000-0000262C0000}"/>
    <cellStyle name="Normal 3 8 2 4 4 2" xfId="20084" xr:uid="{B6D55250-0565-4979-9061-96855D4381A7}"/>
    <cellStyle name="Normal 3 8 2 4 5" xfId="18849" xr:uid="{347683F7-BFA1-4FF7-B7E6-4C39F30866A7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2 2 2" xfId="20939" xr:uid="{7C57F8E1-9407-48D4-ABDB-BFBAFBCB30EE}"/>
    <cellStyle name="Normal 3 8 2 5 2 3" xfId="19591" xr:uid="{31DFC599-7336-48B5-87F5-A4577981C034}"/>
    <cellStyle name="Normal 3 8 2 5 3" xfId="16219" xr:uid="{00000000-0005-0000-0000-00002A2C0000}"/>
    <cellStyle name="Normal 3 8 2 5 3 2" xfId="20251" xr:uid="{224AD06D-7AB8-4DE4-A798-4D930EA3542E}"/>
    <cellStyle name="Normal 3 8 2 5 4" xfId="18976" xr:uid="{3FB9F5DA-02AC-4555-94F8-E52A013665A2}"/>
    <cellStyle name="Normal 3 8 2 6" xfId="17187" xr:uid="{00000000-0005-0000-0000-00002B2C0000}"/>
    <cellStyle name="Normal 3 8 2 6 2" xfId="15869" xr:uid="{00000000-0005-0000-0000-00002C2C0000}"/>
    <cellStyle name="Normal 3 8 2 6 2 2" xfId="20599" xr:uid="{9B42383E-38AF-4918-926F-F9FB3FBED25A}"/>
    <cellStyle name="Normal 3 8 2 6 3" xfId="19274" xr:uid="{E6FDFCE8-42C8-425E-BB9C-FF55AB5D6933}"/>
    <cellStyle name="Normal 3 8 2 7" xfId="16547" xr:uid="{00000000-0005-0000-0000-00002D2C0000}"/>
    <cellStyle name="Normal 3 8 2 7 2" xfId="19921" xr:uid="{0D19C894-6994-4656-A73F-EE3C25AF24CB}"/>
    <cellStyle name="Normal 3 8 2 8" xfId="18773" xr:uid="{9EF62133-927F-4DEE-B090-76569B644E68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2 2 2" xfId="21229" xr:uid="{58193922-0296-4F0C-9135-95D92A80DDF1}"/>
    <cellStyle name="Normal 3 8 3 2 2 2 2 3" xfId="19867" xr:uid="{CA887346-A873-44E6-8AFA-EB2826BF81AE}"/>
    <cellStyle name="Normal 3 8 3 2 2 2 3" xfId="15930" xr:uid="{00000000-0005-0000-0000-0000342C0000}"/>
    <cellStyle name="Normal 3 8 3 2 2 2 3 2" xfId="20541" xr:uid="{14CDF219-8EFB-47CB-B82B-A43C59159D9A}"/>
    <cellStyle name="Normal 3 8 3 2 2 2 4" xfId="19224" xr:uid="{5A93DEF3-3B35-4691-8B20-2E045E24C215}"/>
    <cellStyle name="Normal 3 8 3 2 2 3" xfId="16929" xr:uid="{00000000-0005-0000-0000-0000352C0000}"/>
    <cellStyle name="Normal 3 8 3 2 2 3 2" xfId="15580" xr:uid="{00000000-0005-0000-0000-0000362C0000}"/>
    <cellStyle name="Normal 3 8 3 2 2 3 2 2" xfId="20883" xr:uid="{82EEBF17-76A3-4D83-AA5F-EBE5BDB03E17}"/>
    <cellStyle name="Normal 3 8 3 2 2 3 3" xfId="19537" xr:uid="{BF1FF405-EFC4-4917-9ED0-EDD0882AFD48}"/>
    <cellStyle name="Normal 3 8 3 2 2 4" xfId="16277" xr:uid="{00000000-0005-0000-0000-0000372C0000}"/>
    <cellStyle name="Normal 3 8 3 2 2 4 2" xfId="20195" xr:uid="{69998B9F-73F4-4605-B7B9-21D90A70EA42}"/>
    <cellStyle name="Normal 3 8 3 2 2 5" xfId="18929" xr:uid="{6C0AB5E5-4020-4368-8FED-B66C22767C44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2 2 2" xfId="21053" xr:uid="{7583726C-1E07-4C9C-AE43-DD66877F19C5}"/>
    <cellStyle name="Normal 3 8 3 2 3 2 3" xfId="19699" xr:uid="{C2CF05A1-9B58-4894-9F77-16A87CFB1D49}"/>
    <cellStyle name="Normal 3 8 3 2 3 3" xfId="16105" xr:uid="{00000000-0005-0000-0000-00003B2C0000}"/>
    <cellStyle name="Normal 3 8 3 2 3 3 2" xfId="20366" xr:uid="{13F8477E-69E2-4AF3-8814-2DA132F2F57F}"/>
    <cellStyle name="Normal 3 8 3 2 3 4" xfId="19065" xr:uid="{9FDDF5BF-39D7-4FE2-A658-AF3D906FFFD2}"/>
    <cellStyle name="Normal 3 8 3 2 4" xfId="17082" xr:uid="{00000000-0005-0000-0000-00003C2C0000}"/>
    <cellStyle name="Normal 3 8 3 2 4 2" xfId="15755" xr:uid="{00000000-0005-0000-0000-00003D2C0000}"/>
    <cellStyle name="Normal 3 8 3 2 4 2 2" xfId="20708" xr:uid="{353E6A21-E264-4561-BD0E-44257A402F65}"/>
    <cellStyle name="Normal 3 8 3 2 4 3" xfId="19371" xr:uid="{CBDA1246-8640-4D8A-B185-1E2FE11D5B69}"/>
    <cellStyle name="Normal 3 8 3 2 5" xfId="17894" xr:uid="{00000000-0005-0000-0000-00003E2C0000}"/>
    <cellStyle name="Normal 3 8 3 2 5 2" xfId="20028" xr:uid="{148D492D-EF61-4414-8997-0AACF595CCA0}"/>
    <cellStyle name="Normal 3 8 3 2 6" xfId="18818" xr:uid="{E6DB72E2-0003-4B43-8A33-030730273AE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2 2 2" xfId="21141" xr:uid="{76549D23-1657-43CF-82D9-188AC532D7CE}"/>
    <cellStyle name="Normal 3 8 3 3 2 2 3" xfId="19781" xr:uid="{401064BB-EC21-44D0-A8BA-64B327769790}"/>
    <cellStyle name="Normal 3 8 3 3 2 3" xfId="16017" xr:uid="{00000000-0005-0000-0000-0000432C0000}"/>
    <cellStyle name="Normal 3 8 3 3 2 3 2" xfId="20453" xr:uid="{ACF2D0C8-A694-4CAB-A590-22BF04056EC5}"/>
    <cellStyle name="Normal 3 8 3 3 2 4" xfId="19142" xr:uid="{5A83D63D-C8A4-4DD7-BFD8-6C6E450BC83A}"/>
    <cellStyle name="Normal 3 8 3 3 3" xfId="17014" xr:uid="{00000000-0005-0000-0000-0000442C0000}"/>
    <cellStyle name="Normal 3 8 3 3 3 2" xfId="15668" xr:uid="{00000000-0005-0000-0000-0000452C0000}"/>
    <cellStyle name="Normal 3 8 3 3 3 2 2" xfId="20796" xr:uid="{125B3771-AAB4-4FFB-B266-F25F379EA5E7}"/>
    <cellStyle name="Normal 3 8 3 3 3 3" xfId="19452" xr:uid="{F85A868F-69F9-46A0-8744-5F0E0901FEAC}"/>
    <cellStyle name="Normal 3 8 3 3 4" xfId="17875" xr:uid="{00000000-0005-0000-0000-0000462C0000}"/>
    <cellStyle name="Normal 3 8 3 3 4 2" xfId="20109" xr:uid="{85CC569E-DDB6-4CD1-AC11-F667BB22C5E8}"/>
    <cellStyle name="Normal 3 8 3 3 5" xfId="18865" xr:uid="{477602CB-B58E-4799-8BBA-D789460752BE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2 2 2" xfId="20965" xr:uid="{6FD6FD62-0D03-4CEE-BD22-9BDBF6540F5A}"/>
    <cellStyle name="Normal 3 8 3 4 2 3" xfId="19613" xr:uid="{04A892F3-7138-4FB3-AEB0-A0127BAB984C}"/>
    <cellStyle name="Normal 3 8 3 4 3" xfId="16192" xr:uid="{00000000-0005-0000-0000-00004A2C0000}"/>
    <cellStyle name="Normal 3 8 3 4 3 2" xfId="20278" xr:uid="{AE29101A-E593-4769-A634-12B660E01B44}"/>
    <cellStyle name="Normal 3 8 3 4 4" xfId="18993" xr:uid="{5928EA07-7270-4A8C-AF5C-F8A5AE90C474}"/>
    <cellStyle name="Normal 3 8 3 5" xfId="17164" xr:uid="{00000000-0005-0000-0000-00004B2C0000}"/>
    <cellStyle name="Normal 3 8 3 5 2" xfId="15842" xr:uid="{00000000-0005-0000-0000-00004C2C0000}"/>
    <cellStyle name="Normal 3 8 3 5 2 2" xfId="20622" xr:uid="{48BFC8F5-3505-41E3-B798-F53C9354B055}"/>
    <cellStyle name="Normal 3 8 3 5 3" xfId="19292" xr:uid="{DE8C1850-9D02-41C8-9123-C17B17107098}"/>
    <cellStyle name="Normal 3 8 3 6" xfId="16520" xr:uid="{00000000-0005-0000-0000-00004D2C0000}"/>
    <cellStyle name="Normal 3 8 3 6 2" xfId="19945" xr:uid="{7DD2F351-9E64-4CBF-BF73-7E68E5BF67F4}"/>
    <cellStyle name="Normal 3 8 3 7" xfId="18784" xr:uid="{2D0E5201-74D5-4C48-80C1-9ECBCBDBBC99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2 2 2" xfId="21185" xr:uid="{830CEAE7-7873-4B07-87C4-0776089C35AA}"/>
    <cellStyle name="Normal 3 8 4 2 2 2 3" xfId="19823" xr:uid="{3CB1061A-1134-4151-9769-B7A74E8ED553}"/>
    <cellStyle name="Normal 3 8 4 2 2 3" xfId="15974" xr:uid="{00000000-0005-0000-0000-0000532C0000}"/>
    <cellStyle name="Normal 3 8 4 2 2 3 2" xfId="20497" xr:uid="{058499A1-65AE-496B-9D7C-E5CAD3E48BA5}"/>
    <cellStyle name="Normal 3 8 4 2 2 4" xfId="19181" xr:uid="{3172F92F-BC86-44DE-AEDF-B058E90CE300}"/>
    <cellStyle name="Normal 3 8 4 2 3" xfId="16972" xr:uid="{00000000-0005-0000-0000-0000542C0000}"/>
    <cellStyle name="Normal 3 8 4 2 3 2" xfId="15624" xr:uid="{00000000-0005-0000-0000-0000552C0000}"/>
    <cellStyle name="Normal 3 8 4 2 3 2 2" xfId="20839" xr:uid="{B96A3A3B-7300-40E8-840A-8FAF3B436C6B}"/>
    <cellStyle name="Normal 3 8 4 2 3 3" xfId="19493" xr:uid="{10C4A41F-46DF-4F76-AF03-3686287C9737}"/>
    <cellStyle name="Normal 3 8 4 2 4" xfId="16319" xr:uid="{00000000-0005-0000-0000-0000562C0000}"/>
    <cellStyle name="Normal 3 8 4 2 4 2" xfId="20151" xr:uid="{24C7E43A-E2E3-4D48-9C1D-DC76CC8BE3D4}"/>
    <cellStyle name="Normal 3 8 4 2 5" xfId="18896" xr:uid="{19B47FA0-8C4F-4090-BAC3-ADBC55C793AD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2 2 2" xfId="21009" xr:uid="{B1F38D34-E1AB-4716-9156-F6F8BC5BD935}"/>
    <cellStyle name="Normal 3 8 4 3 2 3" xfId="19655" xr:uid="{55B7FE95-1896-4167-A63B-01366499BC05}"/>
    <cellStyle name="Normal 3 8 4 3 3" xfId="16149" xr:uid="{00000000-0005-0000-0000-00005A2C0000}"/>
    <cellStyle name="Normal 3 8 4 3 3 2" xfId="20322" xr:uid="{8C2735D5-2511-4B5D-B498-336691F1F1B8}"/>
    <cellStyle name="Normal 3 8 4 3 4" xfId="19024" xr:uid="{BEE30248-4632-460B-BD5D-F764EE0FD4CF}"/>
    <cellStyle name="Normal 3 8 4 4" xfId="17123" xr:uid="{00000000-0005-0000-0000-00005B2C0000}"/>
    <cellStyle name="Normal 3 8 4 4 2" xfId="15799" xr:uid="{00000000-0005-0000-0000-00005C2C0000}"/>
    <cellStyle name="Normal 3 8 4 4 2 2" xfId="20664" xr:uid="{4380F584-7409-4BDE-879A-D0CC425B62A8}"/>
    <cellStyle name="Normal 3 8 4 4 3" xfId="19330" xr:uid="{C87C9870-B7E3-4F6F-85D4-5B9227775278}"/>
    <cellStyle name="Normal 3 8 4 5" xfId="17989" xr:uid="{00000000-0005-0000-0000-00005D2C0000}"/>
    <cellStyle name="Normal 3 8 4 5 2" xfId="19985" xr:uid="{DF229EF9-C1EC-4810-B9FB-8088FED4C1BC}"/>
    <cellStyle name="Normal 3 8 4 6" xfId="18797" xr:uid="{C2E61C47-DC24-4C55-AB39-ABBC73F5BAF5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2 2 2" xfId="21097" xr:uid="{C3148876-A530-429F-BE28-80A3FA8F2F97}"/>
    <cellStyle name="Normal 3 8 5 2 2 3" xfId="19739" xr:uid="{8FC9B6EF-8913-47DE-9C65-BA0137FF57E7}"/>
    <cellStyle name="Normal 3 8 5 2 3" xfId="16061" xr:uid="{00000000-0005-0000-0000-0000622C0000}"/>
    <cellStyle name="Normal 3 8 5 2 3 2" xfId="20409" xr:uid="{8687FD2B-B54A-482A-8488-3EFD2CF6BA9D}"/>
    <cellStyle name="Normal 3 8 5 2 4" xfId="19104" xr:uid="{EEE2D1C5-4AD7-4DC7-ABE9-1BA1995B22FF}"/>
    <cellStyle name="Normal 3 8 5 3" xfId="17943" xr:uid="{00000000-0005-0000-0000-0000632C0000}"/>
    <cellStyle name="Normal 3 8 5 3 2" xfId="15711" xr:uid="{00000000-0005-0000-0000-0000642C0000}"/>
    <cellStyle name="Normal 3 8 5 3 2 2" xfId="20752" xr:uid="{BAA8A137-2AC5-4255-911D-A95C466CAEAF}"/>
    <cellStyle name="Normal 3 8 5 3 3" xfId="19410" xr:uid="{FDC1B77D-4886-4036-956A-1A7C8E825712}"/>
    <cellStyle name="Normal 3 8 5 4" xfId="16404" xr:uid="{00000000-0005-0000-0000-0000652C0000}"/>
    <cellStyle name="Normal 3 8 5 4 2" xfId="20067" xr:uid="{6BB2C28E-EB4B-4D49-AABE-689B8B02CE8A}"/>
    <cellStyle name="Normal 3 8 5 5" xfId="18843" xr:uid="{ADEBF459-10E7-4131-98CF-80993C3815A8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2 2 2" xfId="20923" xr:uid="{AEA1749E-255F-4626-8603-901F3DC17BE8}"/>
    <cellStyle name="Normal 3 8 6 2 3" xfId="19576" xr:uid="{669F7B91-BD98-48E2-9578-5648A6E3DA5B}"/>
    <cellStyle name="Normal 3 8 6 3" xfId="16236" xr:uid="{00000000-0005-0000-0000-0000692C0000}"/>
    <cellStyle name="Normal 3 8 6 3 2" xfId="20234" xr:uid="{F2B0ACF9-C56A-43C0-8389-443B4DE48C3D}"/>
    <cellStyle name="Normal 3 8 6 4" xfId="18967" xr:uid="{574D9688-4B8B-46E4-BAD0-7101D5734FAB}"/>
    <cellStyle name="Normal 3 8 7" xfId="17199" xr:uid="{00000000-0005-0000-0000-00006A2C0000}"/>
    <cellStyle name="Normal 3 8 7 2" xfId="15886" xr:uid="{00000000-0005-0000-0000-00006B2C0000}"/>
    <cellStyle name="Normal 3 8 7 2 2" xfId="20583" xr:uid="{880381E3-48D1-41A4-97E5-AD5FA5A1D343}"/>
    <cellStyle name="Normal 3 8 7 3" xfId="19262" xr:uid="{C939BC34-191B-4426-AB10-C0D8D9250510}"/>
    <cellStyle name="Normal 3 8 8" xfId="16564" xr:uid="{00000000-0005-0000-0000-00006C2C0000}"/>
    <cellStyle name="Normal 3 8 8 2" xfId="19906" xr:uid="{4C391F47-9B2C-40D0-82A8-8CFB76E3A5BB}"/>
    <cellStyle name="Normal 3 8 9" xfId="18041" xr:uid="{00000000-0005-0000-0000-00006D2C0000}"/>
    <cellStyle name="Normal 3 8 9 2" xfId="18766" xr:uid="{F0EFC4BA-659B-4093-AD89-062DA71FF2E4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2 2 2" xfId="21249" xr:uid="{A559CC54-C0E7-4F80-AFFA-B90413B417D0}"/>
    <cellStyle name="Normal 3 9 2 2 2 2 2 2 3" xfId="19887" xr:uid="{EA9F9838-2555-4178-AAE3-2C0BB8D3382B}"/>
    <cellStyle name="Normal 3 9 2 2 2 2 2 3" xfId="15910" xr:uid="{00000000-0005-0000-0000-0000762C0000}"/>
    <cellStyle name="Normal 3 9 2 2 2 2 2 3 2" xfId="20561" xr:uid="{E1F1B16F-B941-4D48-A1F9-D307A729E9EC}"/>
    <cellStyle name="Normal 3 9 2 2 2 2 2 4" xfId="19244" xr:uid="{EA3E0B24-63B3-4075-BF54-41D15FF1A924}"/>
    <cellStyle name="Normal 3 9 2 2 2 2 3" xfId="16919" xr:uid="{00000000-0005-0000-0000-0000772C0000}"/>
    <cellStyle name="Normal 3 9 2 2 2 2 3 2" xfId="15560" xr:uid="{00000000-0005-0000-0000-0000782C0000}"/>
    <cellStyle name="Normal 3 9 2 2 2 2 3 2 2" xfId="20903" xr:uid="{CC24C89A-073A-4378-ACA5-0AB985BA1A91}"/>
    <cellStyle name="Normal 3 9 2 2 2 2 3 3" xfId="19557" xr:uid="{292679D6-E553-43F4-B4AC-DCD7E21A4FC6}"/>
    <cellStyle name="Normal 3 9 2 2 2 2 4" xfId="16259" xr:uid="{00000000-0005-0000-0000-0000792C0000}"/>
    <cellStyle name="Normal 3 9 2 2 2 2 4 2" xfId="20215" xr:uid="{E62AC864-FC06-447B-8134-DE0243FCEC57}"/>
    <cellStyle name="Normal 3 9 2 2 2 2 5" xfId="18949" xr:uid="{3C985681-B30E-4E70-8C03-02D340EB569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2 2 2" xfId="21073" xr:uid="{24A1E5F1-57C0-4A32-A3A6-05750019CC47}"/>
    <cellStyle name="Normal 3 9 2 2 2 3 2 3" xfId="19719" xr:uid="{DAE4CDB8-DFB4-4DF2-BE6E-49C8F08D7E85}"/>
    <cellStyle name="Normal 3 9 2 2 2 3 3" xfId="16085" xr:uid="{00000000-0005-0000-0000-00007D2C0000}"/>
    <cellStyle name="Normal 3 9 2 2 2 3 3 2" xfId="20386" xr:uid="{62EA147F-4C9F-4E54-BC72-0339FA0B4237}"/>
    <cellStyle name="Normal 3 9 2 2 2 3 4" xfId="19085" xr:uid="{CEE86E6C-28C0-4BB3-9A19-4870E9C7FAF1}"/>
    <cellStyle name="Normal 3 9 2 2 2 4" xfId="17070" xr:uid="{00000000-0005-0000-0000-00007E2C0000}"/>
    <cellStyle name="Normal 3 9 2 2 2 4 2" xfId="15735" xr:uid="{00000000-0005-0000-0000-00007F2C0000}"/>
    <cellStyle name="Normal 3 9 2 2 2 4 2 2" xfId="20728" xr:uid="{83290097-4D4E-434C-9C75-AF0ACED85E86}"/>
    <cellStyle name="Normal 3 9 2 2 2 4 3" xfId="19391" xr:uid="{93B2F60B-825C-476E-BC45-BC49A5B5D350}"/>
    <cellStyle name="Normal 3 9 2 2 2 5" xfId="16428" xr:uid="{00000000-0005-0000-0000-0000802C0000}"/>
    <cellStyle name="Normal 3 9 2 2 2 5 2" xfId="20048" xr:uid="{CAEE69D5-D688-4734-AD7C-50C7600FFF12}"/>
    <cellStyle name="Normal 3 9 2 2 2 6" xfId="18831" xr:uid="{B0F41BA0-E233-451B-BF19-5F3D63A4E531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2 2 2" xfId="21161" xr:uid="{BCE56423-4597-4941-AB61-D27A678B9515}"/>
    <cellStyle name="Normal 3 9 2 2 3 2 2 3" xfId="19801" xr:uid="{D81DEBEF-B805-43C4-B68A-0F42F3B85CCE}"/>
    <cellStyle name="Normal 3 9 2 2 3 2 3" xfId="15997" xr:uid="{00000000-0005-0000-0000-0000852C0000}"/>
    <cellStyle name="Normal 3 9 2 2 3 2 3 2" xfId="20473" xr:uid="{1DDDBEFE-2C40-46E5-BB87-F40D8BEF7DF8}"/>
    <cellStyle name="Normal 3 9 2 2 3 2 4" xfId="19162" xr:uid="{0661C855-73FC-4CE7-905C-0E259F1464E1}"/>
    <cellStyle name="Normal 3 9 2 2 3 3" xfId="16996" xr:uid="{00000000-0005-0000-0000-0000862C0000}"/>
    <cellStyle name="Normal 3 9 2 2 3 3 2" xfId="15648" xr:uid="{00000000-0005-0000-0000-0000872C0000}"/>
    <cellStyle name="Normal 3 9 2 2 3 3 2 2" xfId="20816" xr:uid="{9BF4D184-9994-45C4-A122-8CD1395C836C}"/>
    <cellStyle name="Normal 3 9 2 2 3 3 3" xfId="19472" xr:uid="{20F61297-14B3-48AA-B457-24A818E34544}"/>
    <cellStyle name="Normal 3 9 2 2 3 4" xfId="16343" xr:uid="{00000000-0005-0000-0000-0000882C0000}"/>
    <cellStyle name="Normal 3 9 2 2 3 4 2" xfId="20129" xr:uid="{B29007AB-E518-4925-8097-62A47D4EE297}"/>
    <cellStyle name="Normal 3 9 2 2 3 5" xfId="18881" xr:uid="{7C5AED80-EC0E-4C68-9755-A8A5314CF73C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2 2 2" xfId="20985" xr:uid="{F325ADFF-AC68-4A2F-93FD-E83CB32D0438}"/>
    <cellStyle name="Normal 3 9 2 2 4 2 3" xfId="19632" xr:uid="{49D0E564-2DDE-4035-9A26-D4347B8BB69E}"/>
    <cellStyle name="Normal 3 9 2 2 4 3" xfId="16172" xr:uid="{00000000-0005-0000-0000-00008C2C0000}"/>
    <cellStyle name="Normal 3 9 2 2 4 3 2" xfId="20298" xr:uid="{FDDE3689-ECD4-4471-BDCC-9DE72DC43C50}"/>
    <cellStyle name="Normal 3 9 2 2 4 4" xfId="19009" xr:uid="{F153FA64-CD58-457B-BC9A-6D31C1206C94}"/>
    <cellStyle name="Normal 3 9 2 2 5" xfId="17146" xr:uid="{00000000-0005-0000-0000-00008D2C0000}"/>
    <cellStyle name="Normal 3 9 2 2 5 2" xfId="15822" xr:uid="{00000000-0005-0000-0000-00008E2C0000}"/>
    <cellStyle name="Normal 3 9 2 2 5 2 2" xfId="20641" xr:uid="{6BFCB188-1DED-44EE-B734-A7604EC76593}"/>
    <cellStyle name="Normal 3 9 2 2 5 3" xfId="19311" xr:uid="{7BD238AA-822C-44E9-8A60-EDF404871C0C}"/>
    <cellStyle name="Normal 3 9 2 2 6" xfId="16500" xr:uid="{00000000-0005-0000-0000-00008F2C0000}"/>
    <cellStyle name="Normal 3 9 2 2 6 2" xfId="19965" xr:uid="{6030D796-E344-4FCD-9860-6BAFF7C059AE}"/>
    <cellStyle name="Normal 3 9 2 2 7" xfId="18791" xr:uid="{1B299AF3-1BB9-4891-97AA-DEA416682F8E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2 2 2" xfId="21205" xr:uid="{FE945A79-4916-40F4-BF79-CFF0BEC305CE}"/>
    <cellStyle name="Normal 3 9 2 3 2 2 2 3" xfId="19843" xr:uid="{CFC459B9-7995-45E2-A524-E8DFC2C0CB02}"/>
    <cellStyle name="Normal 3 9 2 3 2 2 3" xfId="15954" xr:uid="{00000000-0005-0000-0000-0000952C0000}"/>
    <cellStyle name="Normal 3 9 2 3 2 2 3 2" xfId="20517" xr:uid="{A617603A-CBB1-4B6F-8861-03D29CF2A685}"/>
    <cellStyle name="Normal 3 9 2 3 2 2 4" xfId="19200" xr:uid="{F2FEAD62-C288-4EFA-AFFF-B4F6283CCC1A}"/>
    <cellStyle name="Normal 3 9 2 3 2 3" xfId="16953" xr:uid="{00000000-0005-0000-0000-0000962C0000}"/>
    <cellStyle name="Normal 3 9 2 3 2 3 2" xfId="15604" xr:uid="{00000000-0005-0000-0000-0000972C0000}"/>
    <cellStyle name="Normal 3 9 2 3 2 3 2 2" xfId="20859" xr:uid="{ACB23561-E61C-46D0-A48E-771428722B37}"/>
    <cellStyle name="Normal 3 9 2 3 2 3 3" xfId="19513" xr:uid="{B8363208-9B73-4BD5-9CDC-229EC39FB179}"/>
    <cellStyle name="Normal 3 9 2 3 2 4" xfId="16301" xr:uid="{00000000-0005-0000-0000-0000982C0000}"/>
    <cellStyle name="Normal 3 9 2 3 2 4 2" xfId="20171" xr:uid="{161AF7B0-0FC0-46D0-B00D-CF71C0924E62}"/>
    <cellStyle name="Normal 3 9 2 3 2 5" xfId="18914" xr:uid="{63A489BA-EB0B-4273-AC08-4ACFCF0F429B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2 2 2" xfId="21029" xr:uid="{9D30C3DD-11B9-44E8-B1AD-5712AF190666}"/>
    <cellStyle name="Normal 3 9 2 3 3 2 3" xfId="19675" xr:uid="{65C7F762-A4E4-4DD1-9DDE-31F575413217}"/>
    <cellStyle name="Normal 3 9 2 3 3 3" xfId="16129" xr:uid="{00000000-0005-0000-0000-00009C2C0000}"/>
    <cellStyle name="Normal 3 9 2 3 3 3 2" xfId="20342" xr:uid="{204C3926-4394-4DB6-AD0D-85C2EC9DBA47}"/>
    <cellStyle name="Normal 3 9 2 3 3 4" xfId="19043" xr:uid="{445EB598-628D-42BF-BAC3-F7BBBD166C85}"/>
    <cellStyle name="Normal 3 9 2 3 4" xfId="17105" xr:uid="{00000000-0005-0000-0000-00009D2C0000}"/>
    <cellStyle name="Normal 3 9 2 3 4 2" xfId="15779" xr:uid="{00000000-0005-0000-0000-00009E2C0000}"/>
    <cellStyle name="Normal 3 9 2 3 4 2 2" xfId="20684" xr:uid="{19C80EFB-BFC4-484C-A062-F30C78EC8D4C}"/>
    <cellStyle name="Normal 3 9 2 3 4 3" xfId="19349" xr:uid="{D8FB3A47-5CA6-4A3D-950A-01553140537F}"/>
    <cellStyle name="Normal 3 9 2 3 5" xfId="16469" xr:uid="{00000000-0005-0000-0000-00009F2C0000}"/>
    <cellStyle name="Normal 3 9 2 3 5 2" xfId="20004" xr:uid="{0DA43027-DFA6-4616-B543-F770E3815248}"/>
    <cellStyle name="Normal 3 9 2 3 6" xfId="18806" xr:uid="{1DBD6A7A-510D-4991-A62C-B2A28099657A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2 2 2" xfId="21117" xr:uid="{3353839C-020F-4E43-B159-4B1C2ACD1EC8}"/>
    <cellStyle name="Normal 3 9 2 4 2 2 3" xfId="19758" xr:uid="{C4616E1B-F056-4A4F-BA49-4EBC7DD40DA3}"/>
    <cellStyle name="Normal 3 9 2 4 2 3" xfId="16041" xr:uid="{00000000-0005-0000-0000-0000A42C0000}"/>
    <cellStyle name="Normal 3 9 2 4 2 3 2" xfId="20429" xr:uid="{D0E7F798-BD3B-45B7-BAAB-CCD5430F4115}"/>
    <cellStyle name="Normal 3 9 2 4 2 4" xfId="19122" xr:uid="{97D028FA-6890-48F3-AA21-317F6EC2D4B4}"/>
    <cellStyle name="Normal 3 9 2 4 3" xfId="17037" xr:uid="{00000000-0005-0000-0000-0000A52C0000}"/>
    <cellStyle name="Normal 3 9 2 4 3 2" xfId="15692" xr:uid="{00000000-0005-0000-0000-0000A62C0000}"/>
    <cellStyle name="Normal 3 9 2 4 3 2 2" xfId="20772" xr:uid="{F736BA51-478B-4E74-A0A6-98F8FA89E65E}"/>
    <cellStyle name="Normal 3 9 2 4 3 3" xfId="19430" xr:uid="{03E25C32-2A6C-4B5F-B8EF-75BF6AE68AD3}"/>
    <cellStyle name="Normal 3 9 2 4 4" xfId="16384" xr:uid="{00000000-0005-0000-0000-0000A72C0000}"/>
    <cellStyle name="Normal 3 9 2 4 4 2" xfId="20087" xr:uid="{934D02DF-B8C0-4722-84B8-E8815DE77CCA}"/>
    <cellStyle name="Normal 3 9 2 4 5" xfId="18851" xr:uid="{24F8E52D-3E37-4632-8908-F915C36B293C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2 2 2" xfId="20942" xr:uid="{AD51A42B-3486-48B2-8EEA-6B455EE02092}"/>
    <cellStyle name="Normal 3 9 2 5 2 3" xfId="19594" xr:uid="{450E9978-BFF1-4B5B-8701-12A660ED58EF}"/>
    <cellStyle name="Normal 3 9 2 5 3" xfId="16216" xr:uid="{00000000-0005-0000-0000-0000AB2C0000}"/>
    <cellStyle name="Normal 3 9 2 5 3 2" xfId="20254" xr:uid="{C41A6618-905D-4FBB-9168-FA8F14BC12D1}"/>
    <cellStyle name="Normal 3 9 2 5 4" xfId="18979" xr:uid="{CEC59EAD-A064-4F88-B8CB-0EB284683F7D}"/>
    <cellStyle name="Normal 3 9 2 6" xfId="17186" xr:uid="{00000000-0005-0000-0000-0000AC2C0000}"/>
    <cellStyle name="Normal 3 9 2 6 2" xfId="15866" xr:uid="{00000000-0005-0000-0000-0000AD2C0000}"/>
    <cellStyle name="Normal 3 9 2 6 2 2" xfId="20602" xr:uid="{23DC487D-A383-4D22-BC9B-AE890851AAA9}"/>
    <cellStyle name="Normal 3 9 2 6 3" xfId="19277" xr:uid="{ECC25236-9FCE-46E3-A48B-C12E716A4586}"/>
    <cellStyle name="Normal 3 9 2 7" xfId="16544" xr:uid="{00000000-0005-0000-0000-0000AE2C0000}"/>
    <cellStyle name="Normal 3 9 2 7 2" xfId="19924" xr:uid="{4CED6471-D604-4CF1-8A96-769C871F8089}"/>
    <cellStyle name="Normal 3 9 2 8" xfId="18775" xr:uid="{7726EE0F-BDE8-4E4C-8E69-640D56F68625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2 2 2" xfId="21232" xr:uid="{3755AA8A-306D-4A68-887E-078C88A58546}"/>
    <cellStyle name="Normal 3 9 3 2 2 2 2 3" xfId="19870" xr:uid="{EE17DD27-621A-4200-9EA6-C845CB6F95C3}"/>
    <cellStyle name="Normal 3 9 3 2 2 2 3" xfId="15927" xr:uid="{00000000-0005-0000-0000-0000B52C0000}"/>
    <cellStyle name="Normal 3 9 3 2 2 2 3 2" xfId="20544" xr:uid="{B5C83B83-BF53-4B82-B48C-53567DEBBC02}"/>
    <cellStyle name="Normal 3 9 3 2 2 2 4" xfId="19227" xr:uid="{2F6439B7-41C2-45D5-93B9-84D99A63DA27}"/>
    <cellStyle name="Normal 3 9 3 2 2 3" xfId="16926" xr:uid="{00000000-0005-0000-0000-0000B62C0000}"/>
    <cellStyle name="Normal 3 9 3 2 2 3 2" xfId="15577" xr:uid="{00000000-0005-0000-0000-0000B72C0000}"/>
    <cellStyle name="Normal 3 9 3 2 2 3 2 2" xfId="20886" xr:uid="{76E6D2E0-30BE-4F26-9EFD-651E2B91E3F6}"/>
    <cellStyle name="Normal 3 9 3 2 2 3 3" xfId="19540" xr:uid="{B485E766-551F-4BE4-9F72-DC9F4AF51E6C}"/>
    <cellStyle name="Normal 3 9 3 2 2 4" xfId="16274" xr:uid="{00000000-0005-0000-0000-0000B82C0000}"/>
    <cellStyle name="Normal 3 9 3 2 2 4 2" xfId="20198" xr:uid="{087683FF-4DAA-4DAC-9A18-DFD9D3FF3698}"/>
    <cellStyle name="Normal 3 9 3 2 2 5" xfId="18932" xr:uid="{092129E5-C6B7-46F3-95D2-6ABA98F0880A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2 2 2" xfId="21056" xr:uid="{72255E5C-C925-41EB-A1D8-AA2BBCE95C6F}"/>
    <cellStyle name="Normal 3 9 3 2 3 2 3" xfId="19702" xr:uid="{30616EA7-C02E-46E6-8315-374B1035397A}"/>
    <cellStyle name="Normal 3 9 3 2 3 3" xfId="16102" xr:uid="{00000000-0005-0000-0000-0000BC2C0000}"/>
    <cellStyle name="Normal 3 9 3 2 3 3 2" xfId="20369" xr:uid="{23200471-E935-4FB9-8B8B-B4A892EDB65B}"/>
    <cellStyle name="Normal 3 9 3 2 3 4" xfId="19068" xr:uid="{3AAE01C0-83DD-4904-86EE-5666453E8C87}"/>
    <cellStyle name="Normal 3 9 3 2 4" xfId="17079" xr:uid="{00000000-0005-0000-0000-0000BD2C0000}"/>
    <cellStyle name="Normal 3 9 3 2 4 2" xfId="15752" xr:uid="{00000000-0005-0000-0000-0000BE2C0000}"/>
    <cellStyle name="Normal 3 9 3 2 4 2 2" xfId="20711" xr:uid="{99BD4C62-4E17-4428-99E4-6DEA9A33D0CD}"/>
    <cellStyle name="Normal 3 9 3 2 4 3" xfId="19374" xr:uid="{54075697-8000-4728-AF5A-F050739F62E4}"/>
    <cellStyle name="Normal 3 9 3 2 5" xfId="16443" xr:uid="{00000000-0005-0000-0000-0000BF2C0000}"/>
    <cellStyle name="Normal 3 9 3 2 5 2" xfId="20031" xr:uid="{D22EAB3F-9BC5-4C40-9AD9-DAE0EC9B3615}"/>
    <cellStyle name="Normal 3 9 3 2 6" xfId="18820" xr:uid="{D4C854B8-4E10-4F5B-94E3-AE1082A31E97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2 2 2" xfId="21144" xr:uid="{EE8385E9-D76C-44BD-A59F-A74B8E84BF0F}"/>
    <cellStyle name="Normal 3 9 3 3 2 2 3" xfId="19784" xr:uid="{8E0E0D48-4412-43D3-9E54-9FD4DDA69DC7}"/>
    <cellStyle name="Normal 3 9 3 3 2 3" xfId="16014" xr:uid="{00000000-0005-0000-0000-0000C42C0000}"/>
    <cellStyle name="Normal 3 9 3 3 2 3 2" xfId="20456" xr:uid="{FC2426C5-A51B-4751-9CB1-DD231D26D963}"/>
    <cellStyle name="Normal 3 9 3 3 2 4" xfId="19145" xr:uid="{9976DBB5-7AC8-4B3D-89FD-69FF981896F1}"/>
    <cellStyle name="Normal 3 9 3 3 3" xfId="17011" xr:uid="{00000000-0005-0000-0000-0000C52C0000}"/>
    <cellStyle name="Normal 3 9 3 3 3 2" xfId="15665" xr:uid="{00000000-0005-0000-0000-0000C62C0000}"/>
    <cellStyle name="Normal 3 9 3 3 3 2 2" xfId="20799" xr:uid="{310CB163-5F97-4185-857B-4A7AFF399FFA}"/>
    <cellStyle name="Normal 3 9 3 3 3 3" xfId="19455" xr:uid="{0B9D1984-9675-43B3-9CB1-64DE0A228D91}"/>
    <cellStyle name="Normal 3 9 3 3 4" xfId="16360" xr:uid="{00000000-0005-0000-0000-0000C72C0000}"/>
    <cellStyle name="Normal 3 9 3 3 4 2" xfId="20112" xr:uid="{563E0B8C-38EC-41D8-9E4F-02C70D68C515}"/>
    <cellStyle name="Normal 3 9 3 3 5" xfId="18868" xr:uid="{78B92971-59B8-4381-B142-3B7905186BA4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2 2 2" xfId="20968" xr:uid="{AD75A5A1-860C-4695-BA72-C6C4BAD3D660}"/>
    <cellStyle name="Normal 3 9 3 4 2 3" xfId="19616" xr:uid="{A908217F-333A-46FC-BA45-FC70E9400355}"/>
    <cellStyle name="Normal 3 9 3 4 3" xfId="16189" xr:uid="{00000000-0005-0000-0000-0000CB2C0000}"/>
    <cellStyle name="Normal 3 9 3 4 3 2" xfId="20281" xr:uid="{91C558B4-B0C8-4B26-800A-262EBD9FD049}"/>
    <cellStyle name="Normal 3 9 3 4 4" xfId="18996" xr:uid="{0EDA28C6-AEAA-414F-AB65-CA30F8CBD5BB}"/>
    <cellStyle name="Normal 3 9 3 5" xfId="17161" xr:uid="{00000000-0005-0000-0000-0000CC2C0000}"/>
    <cellStyle name="Normal 3 9 3 5 2" xfId="15839" xr:uid="{00000000-0005-0000-0000-0000CD2C0000}"/>
    <cellStyle name="Normal 3 9 3 5 2 2" xfId="20625" xr:uid="{F5305F05-A2E4-4C2B-BCCD-57FFF0EF3998}"/>
    <cellStyle name="Normal 3 9 3 5 3" xfId="19295" xr:uid="{18FE6145-3745-4C51-A595-F3E2928BE64B}"/>
    <cellStyle name="Normal 3 9 3 6" xfId="16517" xr:uid="{00000000-0005-0000-0000-0000CE2C0000}"/>
    <cellStyle name="Normal 3 9 3 6 2" xfId="19948" xr:uid="{E8960F77-301D-4511-9EBB-A5DEC45C07BC}"/>
    <cellStyle name="Normal 3 9 3 7" xfId="18786" xr:uid="{D85656B6-A2D3-4823-8772-92470BF29AF7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2 2 2" xfId="21188" xr:uid="{54869519-DDA2-4FEF-8E40-C846072473C7}"/>
    <cellStyle name="Normal 3 9 4 2 2 2 3" xfId="19826" xr:uid="{55660EFE-5F57-4218-92EE-46780D1C24E4}"/>
    <cellStyle name="Normal 3 9 4 2 2 3" xfId="15971" xr:uid="{00000000-0005-0000-0000-0000D42C0000}"/>
    <cellStyle name="Normal 3 9 4 2 2 3 2" xfId="20500" xr:uid="{D40DC2FB-472F-4333-B378-01EC4D724AFC}"/>
    <cellStyle name="Normal 3 9 4 2 2 4" xfId="19184" xr:uid="{53983A95-BDE5-4A6E-B3F1-79CBE0CA3688}"/>
    <cellStyle name="Normal 3 9 4 2 3" xfId="16969" xr:uid="{00000000-0005-0000-0000-0000D52C0000}"/>
    <cellStyle name="Normal 3 9 4 2 3 2" xfId="15621" xr:uid="{00000000-0005-0000-0000-0000D62C0000}"/>
    <cellStyle name="Normal 3 9 4 2 3 2 2" xfId="20842" xr:uid="{90ED9E3D-6CF5-4ADA-9814-F5AFBF1EC21F}"/>
    <cellStyle name="Normal 3 9 4 2 3 3" xfId="19496" xr:uid="{5D9A0E4B-C9EB-414B-BB9A-91918479E4BD}"/>
    <cellStyle name="Normal 3 9 4 2 4" xfId="16316" xr:uid="{00000000-0005-0000-0000-0000D72C0000}"/>
    <cellStyle name="Normal 3 9 4 2 4 2" xfId="20154" xr:uid="{29559A66-9E39-421B-9B2B-009C3C0EFAFA}"/>
    <cellStyle name="Normal 3 9 4 2 5" xfId="18898" xr:uid="{C713B65F-D0D4-4C63-94C9-43ED04FB9055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2 2 2" xfId="21012" xr:uid="{7231129A-C1BC-4C81-834A-E02D62FF81E6}"/>
    <cellStyle name="Normal 3 9 4 3 2 3" xfId="19658" xr:uid="{D1782E7D-1F58-4834-9303-E2637C22720B}"/>
    <cellStyle name="Normal 3 9 4 3 3" xfId="16146" xr:uid="{00000000-0005-0000-0000-0000DB2C0000}"/>
    <cellStyle name="Normal 3 9 4 3 3 2" xfId="20325" xr:uid="{0EC25154-FF4A-4B3B-BAD4-EB1B9ECDB20C}"/>
    <cellStyle name="Normal 3 9 4 3 4" xfId="19027" xr:uid="{19CA4BBD-7EE5-4C4C-8C90-3BA1E7E8320B}"/>
    <cellStyle name="Normal 3 9 4 4" xfId="17120" xr:uid="{00000000-0005-0000-0000-0000DC2C0000}"/>
    <cellStyle name="Normal 3 9 4 4 2" xfId="15796" xr:uid="{00000000-0005-0000-0000-0000DD2C0000}"/>
    <cellStyle name="Normal 3 9 4 4 2 2" xfId="20667" xr:uid="{01A838BD-772C-4522-A54F-EFE976753A8D}"/>
    <cellStyle name="Normal 3 9 4 4 3" xfId="19333" xr:uid="{74D0BCD2-CE8C-489F-8849-E246D2DF3905}"/>
    <cellStyle name="Normal 3 9 4 5" xfId="16485" xr:uid="{00000000-0005-0000-0000-0000DE2C0000}"/>
    <cellStyle name="Normal 3 9 4 5 2" xfId="19988" xr:uid="{458A4F95-CCA7-4210-B2AA-D0FBBAC4BC8A}"/>
    <cellStyle name="Normal 3 9 4 6" xfId="18799" xr:uid="{4AB9FCAB-AD38-4481-8C9C-1AFF7E853CCA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2 2 2" xfId="21100" xr:uid="{1E186F8D-B892-4575-AE2F-5B08DC273C4A}"/>
    <cellStyle name="Normal 3 9 5 2 2 3" xfId="19742" xr:uid="{0795C9E4-5F2C-4670-813A-103BA4CB3033}"/>
    <cellStyle name="Normal 3 9 5 2 3" xfId="16058" xr:uid="{00000000-0005-0000-0000-0000E32C0000}"/>
    <cellStyle name="Normal 3 9 5 2 3 2" xfId="20412" xr:uid="{C40EA5DB-B60D-47CE-B747-A9042913B6F0}"/>
    <cellStyle name="Normal 3 9 5 2 4" xfId="19106" xr:uid="{90C21FAF-41C9-4856-A3B1-0CEF7D61F95A}"/>
    <cellStyle name="Normal 3 9 5 3" xfId="17873" xr:uid="{00000000-0005-0000-0000-0000E42C0000}"/>
    <cellStyle name="Normal 3 9 5 3 2" xfId="15708" xr:uid="{00000000-0005-0000-0000-0000E52C0000}"/>
    <cellStyle name="Normal 3 9 5 3 2 2" xfId="20755" xr:uid="{B1FCBF6D-6E91-4E33-B21B-EBEFBD351CE5}"/>
    <cellStyle name="Normal 3 9 5 3 3" xfId="19413" xr:uid="{D6361A7A-D22B-4AB8-A977-A4A05B8ED97D}"/>
    <cellStyle name="Normal 3 9 5 4" xfId="16401" xr:uid="{00000000-0005-0000-0000-0000E62C0000}"/>
    <cellStyle name="Normal 3 9 5 4 2" xfId="20070" xr:uid="{23199F13-E455-4B65-AAC5-DD0C8DFA17BD}"/>
    <cellStyle name="Normal 3 9 5 5" xfId="18844" xr:uid="{A0B8A3F7-FE5B-47D0-98AB-C20DF8AC6EA5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2 2 2" xfId="20926" xr:uid="{AA723C55-91E3-4838-9765-81678A158647}"/>
    <cellStyle name="Normal 3 9 6 2 3" xfId="19578" xr:uid="{0E4CDD55-8204-4F6D-B4E7-540FC1036205}"/>
    <cellStyle name="Normal 3 9 6 3" xfId="16233" xr:uid="{00000000-0005-0000-0000-0000EA2C0000}"/>
    <cellStyle name="Normal 3 9 6 3 2" xfId="20237" xr:uid="{E33FBF4B-3E84-4C7C-BC36-475382BD64EC}"/>
    <cellStyle name="Normal 3 9 6 4" xfId="18968" xr:uid="{EA71EB6B-0EF9-4DF9-A258-8E0BFD8F6C63}"/>
    <cellStyle name="Normal 3 9 7" xfId="17197" xr:uid="{00000000-0005-0000-0000-0000EB2C0000}"/>
    <cellStyle name="Normal 3 9 7 2" xfId="15883" xr:uid="{00000000-0005-0000-0000-0000EC2C0000}"/>
    <cellStyle name="Normal 3 9 7 2 2" xfId="20585" xr:uid="{BCDBCFE9-248A-410F-A854-B66C379750B5}"/>
    <cellStyle name="Normal 3 9 7 3" xfId="19263" xr:uid="{9C810E4B-70A7-46E4-B6DD-51026DD5B689}"/>
    <cellStyle name="Normal 3 9 8" xfId="16561" xr:uid="{00000000-0005-0000-0000-0000ED2C0000}"/>
    <cellStyle name="Normal 3 9 8 2" xfId="19909" xr:uid="{4B684F7E-1B4F-46DD-BCE2-D8C3AD7AB599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2 2" xfId="21084" xr:uid="{D975D576-3C33-47B0-88E2-057C1C060582}"/>
    <cellStyle name="Normal 30 2 2 3" xfId="16739" xr:uid="{00000000-0005-0000-0000-0000F42C0000}"/>
    <cellStyle name="Normal 30 2 3" xfId="16074" xr:uid="{00000000-0005-0000-0000-0000F52C0000}"/>
    <cellStyle name="Normal 30 2 3 2" xfId="20397" xr:uid="{ADA41142-C41D-4443-9DE7-0FCA40C2E809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2 2" xfId="20739" xr:uid="{A860806A-43D4-48F4-A7AC-057C3F629A18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5 2" xfId="18836" xr:uid="{3065D389-FDE0-4752-8107-79CD770A581E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4 2" xfId="18960" xr:uid="{8E270B06-4281-4CD8-BEEF-323BBB550C3F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2 2" xfId="20572" xr:uid="{3516D2ED-2467-4F5A-8322-5A601589C1DF}"/>
    <cellStyle name="Normal 35 2 3" xfId="15899" xr:uid="{00000000-0005-0000-0000-0000212D0000}"/>
    <cellStyle name="Normal 35 3" xfId="8322" xr:uid="{00000000-0005-0000-0000-0000222D0000}"/>
    <cellStyle name="Normal 35 3 2" xfId="19255" xr:uid="{745B9E93-D78A-43B4-BA3B-5BAB7B483FD9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2 2" xfId="19898" xr:uid="{ADD080D0-E7E7-44AD-A9A8-D67B8F0EB6E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0 2" xfId="18759" xr:uid="{112076A8-7960-4112-B4C7-5C96BFCA3EEF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2 2 2" xfId="21237" xr:uid="{3A7FD453-53EE-4BDB-BD8A-8DC8403B70C5}"/>
    <cellStyle name="Normal 4 2 2 2 2 2 2 2 3" xfId="19875" xr:uid="{4728571E-26B0-47C2-9F03-880F6460CD63}"/>
    <cellStyle name="Normal 4 2 2 2 2 2 2 3" xfId="15922" xr:uid="{00000000-0005-0000-0000-000087310000}"/>
    <cellStyle name="Normal 4 2 2 2 2 2 2 3 2" xfId="20549" xr:uid="{64DC74D9-54B2-4886-A424-7571267394BD}"/>
    <cellStyle name="Normal 4 2 2 2 2 2 2 4" xfId="19232" xr:uid="{D348450D-5A99-4155-92A0-A0642FD9E87A}"/>
    <cellStyle name="Normal 4 2 2 2 2 2 3" xfId="17876" xr:uid="{00000000-0005-0000-0000-000088310000}"/>
    <cellStyle name="Normal 4 2 2 2 2 2 3 2" xfId="15572" xr:uid="{00000000-0005-0000-0000-000089310000}"/>
    <cellStyle name="Normal 4 2 2 2 2 2 3 2 2" xfId="20891" xr:uid="{59B47674-E6F7-4272-B716-41D0A00A9241}"/>
    <cellStyle name="Normal 4 2 2 2 2 2 3 3" xfId="19545" xr:uid="{86D4BD0C-430C-4EBB-A1C8-42462E35D628}"/>
    <cellStyle name="Normal 4 2 2 2 2 2 4" xfId="16269" xr:uid="{00000000-0005-0000-0000-00008A310000}"/>
    <cellStyle name="Normal 4 2 2 2 2 2 4 2" xfId="20203" xr:uid="{959FB057-5DCA-4735-BE59-01BDC627F42F}"/>
    <cellStyle name="Normal 4 2 2 2 2 2 5" xfId="18937" xr:uid="{FE4E98B3-9C99-4AB8-9558-6A62CAFE1D5A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2 2 2" xfId="21061" xr:uid="{F4F7C4DD-E25A-40B8-BD5D-1DFD27F3E19F}"/>
    <cellStyle name="Normal 4 2 2 2 2 3 2 3" xfId="19707" xr:uid="{855B0ABF-2CDF-4EED-B083-2B2C084D6884}"/>
    <cellStyle name="Normal 4 2 2 2 2 3 3" xfId="16097" xr:uid="{00000000-0005-0000-0000-00008E310000}"/>
    <cellStyle name="Normal 4 2 2 2 2 3 3 2" xfId="20374" xr:uid="{1E457961-C8BE-4B07-BB62-295924FCE2E3}"/>
    <cellStyle name="Normal 4 2 2 2 2 3 4" xfId="19073" xr:uid="{9F4BCAEF-6CEE-49B8-8E8D-AFDAF3BBBBB7}"/>
    <cellStyle name="Normal 4 2 2 2 2 4" xfId="17963" xr:uid="{00000000-0005-0000-0000-00008F310000}"/>
    <cellStyle name="Normal 4 2 2 2 2 4 2" xfId="15747" xr:uid="{00000000-0005-0000-0000-000090310000}"/>
    <cellStyle name="Normal 4 2 2 2 2 4 2 2" xfId="20716" xr:uid="{E3FAA6E0-DA4F-4738-947E-0D81BB9203B6}"/>
    <cellStyle name="Normal 4 2 2 2 2 4 3" xfId="19379" xr:uid="{A3A1F150-B59A-4E49-94BE-4B0B04546682}"/>
    <cellStyle name="Normal 4 2 2 2 2 5" xfId="16438" xr:uid="{00000000-0005-0000-0000-000091310000}"/>
    <cellStyle name="Normal 4 2 2 2 2 5 2" xfId="20036" xr:uid="{0DBF7CE1-B31E-4B19-ACE8-8B7122273C71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2 2 2" xfId="21149" xr:uid="{67376F76-2A5C-42B8-AE85-4BAE64BC4B92}"/>
    <cellStyle name="Normal 4 2 2 2 3 2 2 3" xfId="19789" xr:uid="{CA979279-BB61-4BEE-8335-D8FF6EFA8176}"/>
    <cellStyle name="Normal 4 2 2 2 3 2 3" xfId="16009" xr:uid="{00000000-0005-0000-0000-000099310000}"/>
    <cellStyle name="Normal 4 2 2 2 3 2 3 2" xfId="20461" xr:uid="{697BAE31-465A-4E84-B055-B1FD72B07DA5}"/>
    <cellStyle name="Normal 4 2 2 2 3 2 4" xfId="19150" xr:uid="{3F9A0EAE-D245-4CA5-A458-13BDC6D1AAF9}"/>
    <cellStyle name="Normal 4 2 2 2 3 3" xfId="14987" xr:uid="{00000000-0005-0000-0000-00009A310000}"/>
    <cellStyle name="Normal 4 2 2 2 3 3 2" xfId="15660" xr:uid="{00000000-0005-0000-0000-00009B310000}"/>
    <cellStyle name="Normal 4 2 2 2 3 3 2 2" xfId="20804" xr:uid="{CE5982A4-4848-4C0F-9E82-6D4F146A1AFD}"/>
    <cellStyle name="Normal 4 2 2 2 3 3 3" xfId="19460" xr:uid="{7F7D28F5-1CAE-433F-A09C-D0424442E55A}"/>
    <cellStyle name="Normal 4 2 2 2 3 4" xfId="16355" xr:uid="{00000000-0005-0000-0000-00009C310000}"/>
    <cellStyle name="Normal 4 2 2 2 3 4 2" xfId="20117" xr:uid="{D05D4314-97B0-4E5E-A189-39A596A44E65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2 2" xfId="20973" xr:uid="{25474251-F85F-4702-B8D9-611587B7DE62}"/>
    <cellStyle name="Normal 4 2 2 2 4 2 3" xfId="16847" xr:uid="{00000000-0005-0000-0000-0000A1310000}"/>
    <cellStyle name="Normal 4 2 2 2 4 3" xfId="16184" xr:uid="{00000000-0005-0000-0000-0000A2310000}"/>
    <cellStyle name="Normal 4 2 2 2 4 3 2" xfId="20286" xr:uid="{9EAD1E25-7EA7-489C-87F3-C52D8231DCA3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2 2" xfId="19953" xr:uid="{060B9AB8-FB5B-41F8-99D8-9C5D9D117DDF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7 3" xfId="18788" xr:uid="{28165F77-593C-4E94-9F2C-5CCFBC6E1CCF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2 2 2" xfId="21193" xr:uid="{57C18039-2584-4ED7-A713-662B11F2BDE9}"/>
    <cellStyle name="Normal 4 2 2 3 2 2 2 3" xfId="19831" xr:uid="{BF2FC271-9609-4687-BB78-57D77EA4E963}"/>
    <cellStyle name="Normal 4 2 2 3 2 2 3" xfId="15966" xr:uid="{00000000-0005-0000-0000-0000B6310000}"/>
    <cellStyle name="Normal 4 2 2 3 2 2 3 2" xfId="20505" xr:uid="{54B6C9B7-9F39-424D-91D6-6479DD1C35F0}"/>
    <cellStyle name="Normal 4 2 2 3 2 2 4" xfId="19188" xr:uid="{EA5FC9DC-2996-42EB-AF76-D6F0EA99DF31}"/>
    <cellStyle name="Normal 4 2 2 3 2 3" xfId="16965" xr:uid="{00000000-0005-0000-0000-0000B7310000}"/>
    <cellStyle name="Normal 4 2 2 3 2 3 2" xfId="15616" xr:uid="{00000000-0005-0000-0000-0000B8310000}"/>
    <cellStyle name="Normal 4 2 2 3 2 3 2 2" xfId="20847" xr:uid="{C0DFA941-D91F-406F-970C-3E35A47A40F8}"/>
    <cellStyle name="Normal 4 2 2 3 2 3 3" xfId="19501" xr:uid="{3E7F6F07-4E9C-4C15-AE64-AF1B041FD42D}"/>
    <cellStyle name="Normal 4 2 2 3 2 4" xfId="16313" xr:uid="{00000000-0005-0000-0000-0000B9310000}"/>
    <cellStyle name="Normal 4 2 2 3 2 4 2" xfId="20159" xr:uid="{8122FACB-9EDC-4144-96B6-E39C4A88F8CA}"/>
    <cellStyle name="Normal 4 2 2 3 2 5" xfId="18902" xr:uid="{7915D91F-867D-4D06-8771-F9394A112687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2 2 2" xfId="21017" xr:uid="{C82618E6-AABD-4303-AD3B-39D9031524B7}"/>
    <cellStyle name="Normal 4 2 2 3 3 2 3" xfId="19663" xr:uid="{B2A921CF-688F-418A-8188-41B185BD34C2}"/>
    <cellStyle name="Normal 4 2 2 3 3 3" xfId="16141" xr:uid="{00000000-0005-0000-0000-0000BD310000}"/>
    <cellStyle name="Normal 4 2 2 3 3 3 2" xfId="20330" xr:uid="{3B8777DD-0856-4484-9A29-F4AF6AABC209}"/>
    <cellStyle name="Normal 4 2 2 3 3 4" xfId="19031" xr:uid="{85D1BE70-9B04-4EE5-B77D-6476AD1185D1}"/>
    <cellStyle name="Normal 4 2 2 3 4" xfId="17918" xr:uid="{00000000-0005-0000-0000-0000BE310000}"/>
    <cellStyle name="Normal 4 2 2 3 4 2" xfId="15791" xr:uid="{00000000-0005-0000-0000-0000BF310000}"/>
    <cellStyle name="Normal 4 2 2 3 4 2 2" xfId="20672" xr:uid="{760D9CFB-9373-4BAB-AFF7-582CB868417B}"/>
    <cellStyle name="Normal 4 2 2 3 4 3" xfId="19337" xr:uid="{1E6A23E4-1D85-4D92-83CC-B915C0922F71}"/>
    <cellStyle name="Normal 4 2 2 3 5" xfId="16480" xr:uid="{00000000-0005-0000-0000-0000C0310000}"/>
    <cellStyle name="Normal 4 2 2 3 5 2" xfId="19992" xr:uid="{5044C730-DA75-4912-B2B7-23E4620F8431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2 2 2" xfId="21105" xr:uid="{B46DF045-31FB-4C1B-96C4-8FCB4AA86637}"/>
    <cellStyle name="Normal 4 2 2 4 2 2 3" xfId="19746" xr:uid="{ACC055C5-1E73-4D8B-B407-840893D03878}"/>
    <cellStyle name="Normal 4 2 2 4 2 3" xfId="16053" xr:uid="{00000000-0005-0000-0000-0000C7310000}"/>
    <cellStyle name="Normal 4 2 2 4 2 3 2" xfId="20417" xr:uid="{6CE5DFF5-18F9-4627-A7AB-11A559DF9F75}"/>
    <cellStyle name="Normal 4 2 2 4 2 4" xfId="19110" xr:uid="{2BB2024E-8204-495A-A0A5-142A205D3460}"/>
    <cellStyle name="Normal 4 2 2 4 3" xfId="17046" xr:uid="{00000000-0005-0000-0000-0000C8310000}"/>
    <cellStyle name="Normal 4 2 2 4 3 2" xfId="17897" xr:uid="{00000000-0005-0000-0000-0000C9310000}"/>
    <cellStyle name="Normal 4 2 2 4 3 2 2" xfId="20760" xr:uid="{E932D5DD-9A79-4A03-A73C-C1D1A84E69AF}"/>
    <cellStyle name="Normal 4 2 2 4 3 3" xfId="19418" xr:uid="{C2435D81-87EB-4427-88E9-7375DC0AD0B4}"/>
    <cellStyle name="Normal 4 2 2 4 4" xfId="16396" xr:uid="{00000000-0005-0000-0000-0000CA310000}"/>
    <cellStyle name="Normal 4 2 2 4 4 2" xfId="20075" xr:uid="{BA0B5E21-1B27-4D9E-9AC8-9147A7D82599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2 2 2" xfId="20930" xr:uid="{4232531A-10C8-4C7E-9990-757021720A22}"/>
    <cellStyle name="Normal 4 2 2 5 2 3" xfId="19582" xr:uid="{6E7447E4-F731-4C3A-8D55-EBA049EEEC0E}"/>
    <cellStyle name="Normal 4 2 2 5 3" xfId="16228" xr:uid="{00000000-0005-0000-0000-0000CF310000}"/>
    <cellStyle name="Normal 4 2 2 5 3 2" xfId="20242" xr:uid="{63CA9AE7-A5D2-4B33-8FFC-25957485ECE6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2 2" xfId="20590" xr:uid="{A34D079C-74FA-4089-A2D7-2C3A324FE4D3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2 3" xfId="18770" xr:uid="{40F9D73B-88CA-47F2-9B37-4B5118A00BC8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2 2 2" xfId="21220" xr:uid="{331F9184-641F-4E49-9EDC-E1401896558E}"/>
    <cellStyle name="Normal 4 2 4 2 2 2 2 3" xfId="19858" xr:uid="{BB95EA9E-EB9C-4EF4-A4F4-A12AE91A3044}"/>
    <cellStyle name="Normal 4 2 4 2 2 2 3" xfId="15939" xr:uid="{00000000-0005-0000-0000-000001320000}"/>
    <cellStyle name="Normal 4 2 4 2 2 2 3 2" xfId="20532" xr:uid="{F3DD63F7-52C7-4D2E-BCD7-8218B03055BE}"/>
    <cellStyle name="Normal 4 2 4 2 2 2 4" xfId="19215" xr:uid="{DA571E4E-6801-4C1D-AC98-F0A8EE22028A}"/>
    <cellStyle name="Normal 4 2 4 2 2 3" xfId="16938" xr:uid="{00000000-0005-0000-0000-000002320000}"/>
    <cellStyle name="Normal 4 2 4 2 2 3 2" xfId="15589" xr:uid="{00000000-0005-0000-0000-000003320000}"/>
    <cellStyle name="Normal 4 2 4 2 2 3 2 2" xfId="20874" xr:uid="{1FBE6798-F6EA-4A3A-BB71-76571B667D5E}"/>
    <cellStyle name="Normal 4 2 4 2 2 3 3" xfId="19528" xr:uid="{7B600469-2DD7-43FC-A1F8-7D58833C2818}"/>
    <cellStyle name="Normal 4 2 4 2 2 4" xfId="16286" xr:uid="{00000000-0005-0000-0000-000004320000}"/>
    <cellStyle name="Normal 4 2 4 2 2 4 2" xfId="20186" xr:uid="{03ACC224-0A02-4C01-847C-A9A419A685F0}"/>
    <cellStyle name="Normal 4 2 4 2 2 5" xfId="18922" xr:uid="{9CA39FB7-A66C-4C18-B761-6EC04AD6A244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2 2 2" xfId="21044" xr:uid="{D1E9BD2C-A9B5-4FB1-9211-1E010F89CBE6}"/>
    <cellStyle name="Normal 4 2 4 2 3 2 3" xfId="19690" xr:uid="{67876026-DA38-47D6-82CB-B0044FD30C55}"/>
    <cellStyle name="Normal 4 2 4 2 3 3" xfId="16114" xr:uid="{00000000-0005-0000-0000-000008320000}"/>
    <cellStyle name="Normal 4 2 4 2 3 3 2" xfId="20357" xr:uid="{02A92B61-50F5-44A3-A868-BD946730A2EB}"/>
    <cellStyle name="Normal 4 2 4 2 3 4" xfId="19057" xr:uid="{30AA5DF0-B4D0-4809-8612-56BADE24031B}"/>
    <cellStyle name="Normal 4 2 4 2 4" xfId="17091" xr:uid="{00000000-0005-0000-0000-000009320000}"/>
    <cellStyle name="Normal 4 2 4 2 4 2" xfId="15764" xr:uid="{00000000-0005-0000-0000-00000A320000}"/>
    <cellStyle name="Normal 4 2 4 2 4 2 2" xfId="20699" xr:uid="{A234A179-7E6B-4FEF-BDA2-9B408D7F454A}"/>
    <cellStyle name="Normal 4 2 4 2 4 3" xfId="19363" xr:uid="{6FE8BC97-C96D-4F74-84F3-121FB04CFD73}"/>
    <cellStyle name="Normal 4 2 4 2 5" xfId="16454" xr:uid="{00000000-0005-0000-0000-00000B320000}"/>
    <cellStyle name="Normal 4 2 4 2 5 2" xfId="20019" xr:uid="{BED1C7A2-09EA-483C-9FCC-DCC4E1C8CD34}"/>
    <cellStyle name="Normal 4 2 4 2 6" xfId="18812" xr:uid="{F7060B61-57D4-4885-91C1-3500283EE8D7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2 2 2" xfId="21132" xr:uid="{6A38315F-EDEA-49F9-9272-91F3F18451FA}"/>
    <cellStyle name="Normal 4 2 4 3 2 2 3" xfId="19772" xr:uid="{E7C7187B-E9E6-4D27-8E45-DCB5C7E28112}"/>
    <cellStyle name="Normal 4 2 4 3 2 3" xfId="16026" xr:uid="{00000000-0005-0000-0000-000010320000}"/>
    <cellStyle name="Normal 4 2 4 3 2 3 2" xfId="20444" xr:uid="{2A1DC108-EB62-4978-83C6-51701A48C6CF}"/>
    <cellStyle name="Normal 4 2 4 3 2 4" xfId="19133" xr:uid="{F20C1AA6-3326-40CC-BFA9-8961CBD6E3AE}"/>
    <cellStyle name="Normal 4 2 4 3 3" xfId="17022" xr:uid="{00000000-0005-0000-0000-000011320000}"/>
    <cellStyle name="Normal 4 2 4 3 3 2" xfId="15677" xr:uid="{00000000-0005-0000-0000-000012320000}"/>
    <cellStyle name="Normal 4 2 4 3 3 2 2" xfId="20787" xr:uid="{6097BC19-FF14-4403-904B-5AD98557B7B7}"/>
    <cellStyle name="Normal 4 2 4 3 3 3" xfId="19443" xr:uid="{7B32EC31-D4D5-4AFD-B567-F83E7EACA3DA}"/>
    <cellStyle name="Normal 4 2 4 3 4" xfId="16370" xr:uid="{00000000-0005-0000-0000-000013320000}"/>
    <cellStyle name="Normal 4 2 4 3 4 2" xfId="20100" xr:uid="{C02A7284-5AF6-4B8A-8CF2-803C0EE58FCC}"/>
    <cellStyle name="Normal 4 2 4 3 5" xfId="18858" xr:uid="{B747C337-5CFB-41A0-AC36-A2EBAD889E03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2 2 2" xfId="20956" xr:uid="{517FF4FC-63D2-40D4-8CA1-0A72A8E6F620}"/>
    <cellStyle name="Normal 4 2 4 4 2 3" xfId="19605" xr:uid="{65BF41C6-060A-4805-BD55-15C023AAB8DA}"/>
    <cellStyle name="Normal 4 2 4 4 3" xfId="16201" xr:uid="{00000000-0005-0000-0000-000017320000}"/>
    <cellStyle name="Normal 4 2 4 4 3 2" xfId="20269" xr:uid="{5B927D54-ADA1-45A2-945C-471FDF43E134}"/>
    <cellStyle name="Normal 4 2 4 4 4" xfId="18986" xr:uid="{E753391E-5636-40EC-B442-DB36D4DE39C1}"/>
    <cellStyle name="Normal 4 2 4 5" xfId="17171" xr:uid="{00000000-0005-0000-0000-000018320000}"/>
    <cellStyle name="Normal 4 2 4 5 2" xfId="15851" xr:uid="{00000000-0005-0000-0000-000019320000}"/>
    <cellStyle name="Normal 4 2 4 5 2 2" xfId="20614" xr:uid="{518B9F1C-3C13-4003-B27A-A52882686A95}"/>
    <cellStyle name="Normal 4 2 4 5 3" xfId="19285" xr:uid="{90D673E1-F30B-4FFE-802E-73C0D615279B}"/>
    <cellStyle name="Normal 4 2 4 6" xfId="16529" xr:uid="{00000000-0005-0000-0000-00001A320000}"/>
    <cellStyle name="Normal 4 2 4 6 2" xfId="19936" xr:uid="{B70AF6AA-27D5-4393-B693-BE797B6487E9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2 2 2" xfId="21176" xr:uid="{4673C7D8-CAE7-4336-9B0D-1B1048DA6C93}"/>
    <cellStyle name="Normal 4 2 5 2 2 2 3" xfId="19815" xr:uid="{15E4193F-0674-4F99-BF21-A0EDAF8A3DC3}"/>
    <cellStyle name="Normal 4 2 5 2 2 3" xfId="15983" xr:uid="{00000000-0005-0000-0000-000021320000}"/>
    <cellStyle name="Normal 4 2 5 2 2 3 2" xfId="20488" xr:uid="{71206078-7C1A-415C-B48E-92B0F4A0321F}"/>
    <cellStyle name="Normal 4 2 5 2 2 4" xfId="19175" xr:uid="{16419F57-F60D-483F-B169-3C2B1B707583}"/>
    <cellStyle name="Normal 4 2 5 2 3" xfId="16981" xr:uid="{00000000-0005-0000-0000-000022320000}"/>
    <cellStyle name="Normal 4 2 5 2 3 2" xfId="15633" xr:uid="{00000000-0005-0000-0000-000023320000}"/>
    <cellStyle name="Normal 4 2 5 2 3 2 2" xfId="20831" xr:uid="{8278DB23-3A7D-4B08-9569-F3D0F08281FD}"/>
    <cellStyle name="Normal 4 2 5 2 3 3" xfId="19485" xr:uid="{70255BDD-C5A6-4F3F-81BF-3A2C430024A8}"/>
    <cellStyle name="Normal 4 2 5 2 4" xfId="16328" xr:uid="{00000000-0005-0000-0000-000024320000}"/>
    <cellStyle name="Normal 4 2 5 2 4 2" xfId="20142" xr:uid="{EEC2F85C-1EAF-4302-8F69-021A077B321A}"/>
    <cellStyle name="Normal 4 2 5 2 5" xfId="18890" xr:uid="{9B115285-2142-4A2A-B3B6-47495131A1B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2 2 2" xfId="21000" xr:uid="{D783AA3A-35F9-4829-BBAE-3C6235A7A413}"/>
    <cellStyle name="Normal 4 2 5 3 2 3" xfId="19647" xr:uid="{C8C2905A-1D23-4A31-935F-960720216BF5}"/>
    <cellStyle name="Normal 4 2 5 3 3" xfId="16157" xr:uid="{00000000-0005-0000-0000-000028320000}"/>
    <cellStyle name="Normal 4 2 5 3 3 2" xfId="20313" xr:uid="{94DF96C6-6155-4D72-B2CF-FEF93AE68A17}"/>
    <cellStyle name="Normal 4 2 5 3 4" xfId="19018" xr:uid="{7106465E-F12F-4D70-854D-6DA0A319A309}"/>
    <cellStyle name="Normal 4 2 5 4" xfId="17132" xr:uid="{00000000-0005-0000-0000-000029320000}"/>
    <cellStyle name="Normal 4 2 5 4 2" xfId="15808" xr:uid="{00000000-0005-0000-0000-00002A320000}"/>
    <cellStyle name="Normal 4 2 5 4 2 2" xfId="20656" xr:uid="{9BC4A96B-F8DF-4C75-ABFD-8EC5146E0BAF}"/>
    <cellStyle name="Normal 4 2 5 4 3" xfId="19324" xr:uid="{0EE12AC6-EAAD-47E6-9713-4739785F0FBF}"/>
    <cellStyle name="Normal 4 2 5 5" xfId="17995" xr:uid="{00000000-0005-0000-0000-00002B320000}"/>
    <cellStyle name="Normal 4 2 5 5 2" xfId="19978" xr:uid="{361EA9B8-DE14-45B7-943A-40B6F5B35995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2 2 2" xfId="21088" xr:uid="{733F4479-47A3-4BD1-AE13-75960AAE038B}"/>
    <cellStyle name="Normal 4 2 6 2 2 3" xfId="19732" xr:uid="{A86B03CE-979C-4CDF-AFE2-7BD471016065}"/>
    <cellStyle name="Normal 4 2 6 2 3" xfId="16070" xr:uid="{00000000-0005-0000-0000-000031320000}"/>
    <cellStyle name="Normal 4 2 6 2 3 2" xfId="20400" xr:uid="{54829C75-3580-436B-886D-00686FBEF689}"/>
    <cellStyle name="Normal 4 2 6 2 4" xfId="19099" xr:uid="{68C8DB25-5EA9-4659-9526-DA2330ED880A}"/>
    <cellStyle name="Normal 4 2 6 3" xfId="17057" xr:uid="{00000000-0005-0000-0000-000032320000}"/>
    <cellStyle name="Normal 4 2 6 3 2" xfId="15720" xr:uid="{00000000-0005-0000-0000-000033320000}"/>
    <cellStyle name="Normal 4 2 6 3 2 2" xfId="20743" xr:uid="{2B2E866F-3E23-4DCB-A7A4-E2A3D8AAEE44}"/>
    <cellStyle name="Normal 4 2 6 3 3" xfId="19404" xr:uid="{CF02B5ED-390A-4F86-B829-02BADB69E65E}"/>
    <cellStyle name="Normal 4 2 6 4" xfId="16413" xr:uid="{00000000-0005-0000-0000-000034320000}"/>
    <cellStyle name="Normal 4 2 6 4 2" xfId="20061" xr:uid="{BC858E05-FA2C-4411-BBBE-77ED23811A24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2 2 2" xfId="20916" xr:uid="{4E09401C-0D3B-41FA-BFBC-F5BD32048E1A}"/>
    <cellStyle name="Normal 4 2 7 2 3" xfId="19571" xr:uid="{88ABFB97-E437-4A22-9259-59FC817C169A}"/>
    <cellStyle name="Normal 4 2 7 3" xfId="17877" xr:uid="{00000000-0005-0000-0000-000039320000}"/>
    <cellStyle name="Normal 4 2 7 3 2" xfId="20228" xr:uid="{4DE54D97-56D2-404A-A5FD-4449356ECEDB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2 2" xfId="20576" xr:uid="{D2D8B87C-BD25-4298-85B9-40414C8BB045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2 2 2" xfId="21255" xr:uid="{F253638F-764D-4E20-A5F3-A7A7A93169A9}"/>
    <cellStyle name="Porcentaje 3 2 2 2 2 2 3" xfId="19893" xr:uid="{32A70998-895C-4B24-BFB4-ACB0566CDA66}"/>
    <cellStyle name="Porcentaje 3 2 2 2 2 3" xfId="15904" xr:uid="{00000000-0005-0000-0000-000098450000}"/>
    <cellStyle name="Porcentaje 3 2 2 2 2 3 2" xfId="20567" xr:uid="{5AC6A2CD-BF7F-401E-9581-9FFEEBA02CFF}"/>
    <cellStyle name="Porcentaje 3 2 2 2 2 4" xfId="19250" xr:uid="{7D98B085-0773-4710-A1A9-F4CC6AC36C37}"/>
    <cellStyle name="Porcentaje 3 2 2 2 3" xfId="17859" xr:uid="{00000000-0005-0000-0000-000099450000}"/>
    <cellStyle name="Porcentaje 3 2 2 2 3 2" xfId="15554" xr:uid="{00000000-0005-0000-0000-00009A450000}"/>
    <cellStyle name="Porcentaje 3 2 2 2 3 2 2" xfId="20909" xr:uid="{A4780BB8-7BE9-4299-8088-DC6C6313D310}"/>
    <cellStyle name="Porcentaje 3 2 2 2 3 3" xfId="19563" xr:uid="{E16ACFC6-E2D0-4E92-987A-E54B50DAB38B}"/>
    <cellStyle name="Porcentaje 3 2 2 2 4" xfId="16253" xr:uid="{00000000-0005-0000-0000-00009B450000}"/>
    <cellStyle name="Porcentaje 3 2 2 2 4 2" xfId="20221" xr:uid="{4130487C-C130-45BC-90D3-98BD635C8E0B}"/>
    <cellStyle name="Porcentaje 3 2 2 2 5" xfId="18955" xr:uid="{2D40F4D5-5C32-44C0-A611-BDC4DCE1C678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2 2 2" xfId="21079" xr:uid="{BA02A752-4C76-4FB9-AA8F-BFBAE94259CD}"/>
    <cellStyle name="Porcentaje 3 2 2 3 2 3" xfId="19725" xr:uid="{17E7A81C-4C45-4621-81B3-CF965C9DB917}"/>
    <cellStyle name="Porcentaje 3 2 2 3 3" xfId="16079" xr:uid="{00000000-0005-0000-0000-00009F450000}"/>
    <cellStyle name="Porcentaje 3 2 2 3 3 2" xfId="20392" xr:uid="{499A955F-056C-42D2-B23E-CB55E658A40D}"/>
    <cellStyle name="Porcentaje 3 2 2 3 4" xfId="19091" xr:uid="{9E888519-7BC4-4AF6-959B-FCE3260B2E17}"/>
    <cellStyle name="Porcentaje 3 2 2 4" xfId="17065" xr:uid="{00000000-0005-0000-0000-0000A0450000}"/>
    <cellStyle name="Porcentaje 3 2 2 4 2" xfId="15729" xr:uid="{00000000-0005-0000-0000-0000A1450000}"/>
    <cellStyle name="Porcentaje 3 2 2 4 2 2" xfId="20734" xr:uid="{A2BB4199-3E69-440D-89AE-9E6DB8E5E89C}"/>
    <cellStyle name="Porcentaje 3 2 2 4 3" xfId="19397" xr:uid="{3EB798BE-E550-4883-87F1-21773BCB7E1B}"/>
    <cellStyle name="Porcentaje 3 2 2 5" xfId="16422" xr:uid="{00000000-0005-0000-0000-0000A2450000}"/>
    <cellStyle name="Porcentaje 3 2 2 5 2" xfId="20054" xr:uid="{7AA29F99-F11F-4BF6-92F8-6CAEA9C6111B}"/>
    <cellStyle name="Porcentaje 3 2 2 6" xfId="18834" xr:uid="{72AD2A72-F2BC-4E0D-BBDF-7C28469CD5AE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2 2 2" xfId="21167" xr:uid="{7EA9ED0A-1F87-413C-A07C-C120B9CCE444}"/>
    <cellStyle name="Porcentaje 3 2 3 2 2 3" xfId="19807" xr:uid="{2EA80822-F9C1-4015-BC30-FB2FF6CF75F3}"/>
    <cellStyle name="Porcentaje 3 2 3 2 3" xfId="15992" xr:uid="{00000000-0005-0000-0000-0000A7450000}"/>
    <cellStyle name="Porcentaje 3 2 3 2 3 2" xfId="20479" xr:uid="{E34BBF3B-D746-4977-9573-8627C8602FE5}"/>
    <cellStyle name="Porcentaje 3 2 3 2 4" xfId="19168" xr:uid="{81B13965-F30D-4221-BC7E-E39FDA1B45D9}"/>
    <cellStyle name="Porcentaje 3 2 3 3" xfId="16990" xr:uid="{00000000-0005-0000-0000-0000A8450000}"/>
    <cellStyle name="Porcentaje 3 2 3 3 2" xfId="15642" xr:uid="{00000000-0005-0000-0000-0000A9450000}"/>
    <cellStyle name="Porcentaje 3 2 3 3 2 2" xfId="20822" xr:uid="{877A576C-6308-4C3E-8FC9-08726E109ADB}"/>
    <cellStyle name="Porcentaje 3 2 3 3 3" xfId="19478" xr:uid="{24972670-BDC2-4B21-A83D-F31CB07BC080}"/>
    <cellStyle name="Porcentaje 3 2 3 4" xfId="16337" xr:uid="{00000000-0005-0000-0000-0000AA450000}"/>
    <cellStyle name="Porcentaje 3 2 3 4 2" xfId="20135" xr:uid="{DA920D61-1909-459A-ABBF-069B3481B0E2}"/>
    <cellStyle name="Porcentaje 3 2 3 5" xfId="18886" xr:uid="{AFFE730D-6C55-4368-851A-BD256347F8DB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2 2 2" xfId="20991" xr:uid="{5576E1A9-02B4-4B9D-9AC6-FF4D7F698742}"/>
    <cellStyle name="Porcentaje 3 2 4 2 3" xfId="19638" xr:uid="{D3075B28-65AD-49C0-8DF7-FD84270C0113}"/>
    <cellStyle name="Porcentaje 3 2 4 3" xfId="16166" xr:uid="{00000000-0005-0000-0000-0000AE450000}"/>
    <cellStyle name="Porcentaje 3 2 4 3 2" xfId="20304" xr:uid="{A5772529-C38F-4B27-8E24-CBEF42876E3A}"/>
    <cellStyle name="Porcentaje 3 2 4 4" xfId="19014" xr:uid="{3282B720-2C72-4B32-89E8-2C079B0FE67A}"/>
    <cellStyle name="Porcentaje 3 2 5" xfId="17140" xr:uid="{00000000-0005-0000-0000-0000AF450000}"/>
    <cellStyle name="Porcentaje 3 2 5 2" xfId="15817" xr:uid="{00000000-0005-0000-0000-0000B0450000}"/>
    <cellStyle name="Porcentaje 3 2 5 2 2" xfId="20647" xr:uid="{25846C7B-8383-4792-A45D-12AB7587DE1C}"/>
    <cellStyle name="Porcentaje 3 2 5 3" xfId="19317" xr:uid="{62F99E98-478D-4369-B4D2-001345556F2E}"/>
    <cellStyle name="Porcentaje 3 2 6" xfId="16495" xr:uid="{00000000-0005-0000-0000-0000B1450000}"/>
    <cellStyle name="Porcentaje 3 2 6 2" xfId="19971" xr:uid="{C873624B-C5E5-465F-8A9D-CC0B395DCBE6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2 2 2" xfId="21211" xr:uid="{21D8E52C-F737-4A2A-BC94-4BC9C19CD43D}"/>
    <cellStyle name="Porcentaje 3 3 2 2 2 3" xfId="19849" xr:uid="{DC96F0A5-5F37-47B4-8E7A-F116B972C229}"/>
    <cellStyle name="Porcentaje 3 3 2 2 3" xfId="15948" xr:uid="{00000000-0005-0000-0000-0000B9450000}"/>
    <cellStyle name="Porcentaje 3 3 2 2 3 2" xfId="20523" xr:uid="{8E1B1F7E-6D54-4E00-AB72-36743FBDAE62}"/>
    <cellStyle name="Porcentaje 3 3 2 2 4" xfId="19206" xr:uid="{14C9FC5B-4722-41C3-BA1D-D76561D34C90}"/>
    <cellStyle name="Porcentaje 3 3 2 3" xfId="16947" xr:uid="{00000000-0005-0000-0000-0000BA450000}"/>
    <cellStyle name="Porcentaje 3 3 2 3 2" xfId="15598" xr:uid="{00000000-0005-0000-0000-0000BB450000}"/>
    <cellStyle name="Porcentaje 3 3 2 3 2 2" xfId="20865" xr:uid="{60D09695-D690-4AA1-873D-E09ADD2FEFD2}"/>
    <cellStyle name="Porcentaje 3 3 2 3 3" xfId="19519" xr:uid="{C690C6A0-6FB6-4841-9BE5-F60F3087F2C4}"/>
    <cellStyle name="Porcentaje 3 3 2 4" xfId="16295" xr:uid="{00000000-0005-0000-0000-0000BC450000}"/>
    <cellStyle name="Porcentaje 3 3 2 4 2" xfId="20177" xr:uid="{7C591A61-F756-422B-BA3B-E5775C05DF84}"/>
    <cellStyle name="Porcentaje 3 3 2 5" xfId="18917" xr:uid="{E1EA47A3-8C3A-4E94-8C14-1E23382438DA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2 2 2" xfId="21035" xr:uid="{6740F9F3-A74F-4F78-83C1-71A2889CDF8A}"/>
    <cellStyle name="Porcentaje 3 3 3 2 3" xfId="19681" xr:uid="{A02F6C76-3C9D-472A-BF86-0250E93E0B9F}"/>
    <cellStyle name="Porcentaje 3 3 3 3" xfId="16123" xr:uid="{00000000-0005-0000-0000-0000C0450000}"/>
    <cellStyle name="Porcentaje 3 3 3 3 2" xfId="20348" xr:uid="{6A6D36C1-7C41-4523-A738-863E62F2E744}"/>
    <cellStyle name="Porcentaje 3 3 3 4" xfId="19049" xr:uid="{E47B0B88-19AC-4C7C-8C73-06E6B32FE68A}"/>
    <cellStyle name="Porcentaje 3 3 4" xfId="17100" xr:uid="{00000000-0005-0000-0000-0000C1450000}"/>
    <cellStyle name="Porcentaje 3 3 4 2" xfId="15773" xr:uid="{00000000-0005-0000-0000-0000C2450000}"/>
    <cellStyle name="Porcentaje 3 3 4 2 2" xfId="20690" xr:uid="{43340AE5-A550-42E4-AD1F-C76015035A74}"/>
    <cellStyle name="Porcentaje 3 3 4 3" xfId="19355" xr:uid="{56248D18-F807-4A10-B918-D37C19B3B1D7}"/>
    <cellStyle name="Porcentaje 3 3 5" xfId="16463" xr:uid="{00000000-0005-0000-0000-0000C3450000}"/>
    <cellStyle name="Porcentaje 3 3 5 2" xfId="20010" xr:uid="{0A288248-4614-4D8C-915F-95E82D40C52E}"/>
    <cellStyle name="Porcentaje 3 3 6" xfId="18809" xr:uid="{0F6BE75E-0BA3-4D6B-B8E3-1B2FEDFB076E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2 2 2" xfId="21123" xr:uid="{44323D64-B9AD-447B-AA1F-E9F5161A52D8}"/>
    <cellStyle name="Porcentaje 3 4 2 2 3" xfId="19763" xr:uid="{A2302AE8-0D8A-4A62-A1B9-B5D70E126585}"/>
    <cellStyle name="Porcentaje 3 4 2 3" xfId="16035" xr:uid="{00000000-0005-0000-0000-0000C8450000}"/>
    <cellStyle name="Porcentaje 3 4 2 3 2" xfId="20435" xr:uid="{232D214F-EAEB-4E2F-AB4E-29870C9ED09E}"/>
    <cellStyle name="Porcentaje 3 4 2 4" xfId="19126" xr:uid="{A509FA3B-8550-4B93-92C1-800F94CB6585}"/>
    <cellStyle name="Porcentaje 3 4 3" xfId="17031" xr:uid="{00000000-0005-0000-0000-0000C9450000}"/>
    <cellStyle name="Porcentaje 3 4 3 2" xfId="15686" xr:uid="{00000000-0005-0000-0000-0000CA450000}"/>
    <cellStyle name="Porcentaje 3 4 3 2 2" xfId="20778" xr:uid="{6A0B008F-E6C2-4506-8ACC-550F128BF62E}"/>
    <cellStyle name="Porcentaje 3 4 3 3" xfId="19434" xr:uid="{72022ACD-382C-41A7-96BA-1F80ED594C6D}"/>
    <cellStyle name="Porcentaje 3 4 4" xfId="16378" xr:uid="{00000000-0005-0000-0000-0000CB450000}"/>
    <cellStyle name="Porcentaje 3 4 4 2" xfId="20091" xr:uid="{29D6F790-49EE-4D2F-9A3A-873698B173E3}"/>
    <cellStyle name="Porcentaje 3 4 5" xfId="18854" xr:uid="{908C0458-6853-40B1-8E3B-97C8B91D5584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2 2 2" xfId="20947" xr:uid="{BF1ACE5F-6BB5-47E4-A8A3-92DD68476F0C}"/>
    <cellStyle name="Porcentaje 3 5 2 3" xfId="19598" xr:uid="{9AA4D495-22B4-4142-8032-10A285E14530}"/>
    <cellStyle name="Porcentaje 3 5 3" xfId="16210" xr:uid="{00000000-0005-0000-0000-0000CF450000}"/>
    <cellStyle name="Porcentaje 3 5 3 2" xfId="20260" xr:uid="{D69BE27F-5E28-45AB-BB1D-219DDEC7050B}"/>
    <cellStyle name="Porcentaje 3 5 4" xfId="18982" xr:uid="{A8BB4B41-A92B-4375-957C-6C0453454C58}"/>
    <cellStyle name="Porcentaje 3 6" xfId="17180" xr:uid="{00000000-0005-0000-0000-0000D0450000}"/>
    <cellStyle name="Porcentaje 3 6 2" xfId="15860" xr:uid="{00000000-0005-0000-0000-0000D1450000}"/>
    <cellStyle name="Porcentaje 3 6 2 2" xfId="20607" xr:uid="{F22CBCDB-F749-4D45-86F1-DB75606FF4E6}"/>
    <cellStyle name="Porcentaje 3 6 3" xfId="19281" xr:uid="{98FE9B3A-5C3B-4300-9446-CAD246CCE474}"/>
    <cellStyle name="Porcentaje 3 7" xfId="16538" xr:uid="{00000000-0005-0000-0000-0000D2450000}"/>
    <cellStyle name="Porcentaje 3 7 2" xfId="19930" xr:uid="{39E42004-62B5-4D35-A9D0-FA0E5A2BFDFA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" xfId="18711" builtinId="21" customBuiltin="1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de advertencia 3" xfId="18734" xr:uid="{7279F5A7-86A0-4711-A213-CFB4FFE21B15}"/>
    <cellStyle name="Texto explicativo" xfId="18713" builtinId="53" customBuiltin="1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" xfId="18708" builtinId="17" customBuiltin="1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" xfId="18709" builtinId="18" customBuiltin="1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" xfId="18741" xr:uid="{C76F4DED-879D-46E7-BA01-678B72DB54E8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10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D10" sqref="D10"/>
    </sheetView>
  </sheetViews>
  <sheetFormatPr baseColWidth="10"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3" t="s">
        <v>2</v>
      </c>
    </row>
    <row r="6" spans="3:4" ht="30" customHeight="1" thickBot="1">
      <c r="C6" s="6"/>
      <c r="D6" s="84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FG44"/>
  <sheetViews>
    <sheetView zoomScaleNormal="100" workbookViewId="0">
      <pane xSplit="3" topLeftCell="FD1" activePane="topRight" state="frozen"/>
      <selection pane="topRight" activeCell="FG24" sqref="FG24"/>
    </sheetView>
  </sheetViews>
  <sheetFormatPr baseColWidth="10"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63" ht="16.5">
      <c r="A1" s="87" t="s">
        <v>0</v>
      </c>
      <c r="B1" s="87"/>
      <c r="C1" s="87"/>
    </row>
    <row r="2" spans="1:163">
      <c r="A2" s="1"/>
      <c r="B2" s="86" t="s">
        <v>31</v>
      </c>
      <c r="C2" s="86"/>
    </row>
    <row r="3" spans="1:16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6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  <c r="EX4" s="18">
        <v>45292</v>
      </c>
      <c r="EY4" s="18">
        <v>45323</v>
      </c>
      <c r="EZ4" s="18">
        <v>45352</v>
      </c>
      <c r="FA4" s="18">
        <v>45383</v>
      </c>
      <c r="FB4" s="18">
        <v>45413</v>
      </c>
      <c r="FC4" s="18">
        <v>45444</v>
      </c>
      <c r="FD4" s="18">
        <v>45474</v>
      </c>
      <c r="FE4" s="18">
        <v>45505</v>
      </c>
      <c r="FF4" s="18">
        <v>45536</v>
      </c>
      <c r="FG4" s="18">
        <v>45566</v>
      </c>
    </row>
    <row r="5" spans="1:16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>
        <v>122</v>
      </c>
      <c r="EW5" s="22">
        <v>133</v>
      </c>
      <c r="EX5" s="22">
        <v>128</v>
      </c>
      <c r="EY5" s="22">
        <v>118</v>
      </c>
      <c r="EZ5" s="22">
        <v>118</v>
      </c>
      <c r="FA5" s="22">
        <v>126</v>
      </c>
      <c r="FB5" s="22">
        <v>124</v>
      </c>
      <c r="FC5" s="22">
        <v>117</v>
      </c>
      <c r="FD5" s="22">
        <v>123</v>
      </c>
      <c r="FE5" s="22">
        <v>130</v>
      </c>
      <c r="FF5" s="22">
        <v>124</v>
      </c>
      <c r="FG5" s="22">
        <v>140</v>
      </c>
    </row>
    <row r="6" spans="1:16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6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  <c r="EX7" s="18">
        <v>45292</v>
      </c>
      <c r="EY7" s="18">
        <v>45323</v>
      </c>
      <c r="EZ7" s="18">
        <v>45352</v>
      </c>
      <c r="FA7" s="18">
        <v>45383</v>
      </c>
      <c r="FB7" s="18">
        <v>45413</v>
      </c>
      <c r="FC7" s="18">
        <v>45444</v>
      </c>
      <c r="FD7" s="18">
        <v>45474</v>
      </c>
      <c r="FE7" s="18">
        <v>45505</v>
      </c>
      <c r="FF7" s="18">
        <v>45536</v>
      </c>
      <c r="FG7" s="18">
        <v>45566</v>
      </c>
    </row>
    <row r="8" spans="1:16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>
        <v>669447.72100000002</v>
      </c>
      <c r="EW8" s="22">
        <v>702352.26699999999</v>
      </c>
      <c r="EX8" s="22">
        <v>813761.75999999989</v>
      </c>
      <c r="EY8" s="22">
        <v>598955.84999999986</v>
      </c>
      <c r="EZ8" s="22">
        <v>673574.56200000003</v>
      </c>
      <c r="FA8" s="22">
        <v>700255.26299999992</v>
      </c>
      <c r="FB8" s="22">
        <v>687265.527</v>
      </c>
      <c r="FC8" s="22">
        <v>724841.10000000033</v>
      </c>
      <c r="FD8" s="22">
        <v>885148.32000000007</v>
      </c>
      <c r="FE8" s="22">
        <v>719869.26152000006</v>
      </c>
      <c r="FF8" s="22">
        <v>731122</v>
      </c>
      <c r="FG8" s="22">
        <v>891840.50548000005</v>
      </c>
    </row>
    <row r="9" spans="1:16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>
        <v>153618.997</v>
      </c>
      <c r="EW9" s="22">
        <v>228416.70699999997</v>
      </c>
      <c r="EX9" s="22">
        <v>195299.927</v>
      </c>
      <c r="EY9" s="22">
        <v>214561.43400000001</v>
      </c>
      <c r="EZ9" s="22">
        <v>157755.261</v>
      </c>
      <c r="FA9" s="22">
        <v>205919.44099999999</v>
      </c>
      <c r="FB9" s="22">
        <v>203538.28</v>
      </c>
      <c r="FC9" s="22">
        <v>213920.81999999998</v>
      </c>
      <c r="FD9" s="22">
        <v>226978.67000000004</v>
      </c>
      <c r="FE9" s="22">
        <v>222209.11</v>
      </c>
      <c r="FF9" s="22">
        <v>204139.14000000004</v>
      </c>
      <c r="FG9" s="22">
        <v>207210.82</v>
      </c>
    </row>
    <row r="10" spans="1:16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>
        <v>388809.45400000003</v>
      </c>
      <c r="EW10" s="22">
        <v>449024.54599999997</v>
      </c>
      <c r="EX10" s="22">
        <v>492172.45000000013</v>
      </c>
      <c r="EY10" s="22">
        <v>529699.29</v>
      </c>
      <c r="EZ10" s="22">
        <v>518763.28</v>
      </c>
      <c r="FA10" s="22">
        <v>415049.93199999997</v>
      </c>
      <c r="FB10" s="22">
        <v>433917.39999999997</v>
      </c>
      <c r="FC10" s="22">
        <v>515224.83000000013</v>
      </c>
      <c r="FD10" s="22">
        <v>503451.9</v>
      </c>
      <c r="FE10" s="22">
        <v>432547.52999999997</v>
      </c>
      <c r="FF10" s="22">
        <v>528782.51</v>
      </c>
      <c r="FG10" s="22">
        <v>519072.22</v>
      </c>
    </row>
    <row r="11" spans="1:16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>
        <v>137722.05799999996</v>
      </c>
      <c r="EW11" s="22">
        <v>174320.50199999998</v>
      </c>
      <c r="EX11" s="22">
        <v>100489.24400000002</v>
      </c>
      <c r="EY11" s="22">
        <v>121930.36199999998</v>
      </c>
      <c r="EZ11" s="22">
        <v>185889.56300000005</v>
      </c>
      <c r="FA11" s="22">
        <v>153414.21609999993</v>
      </c>
      <c r="FB11" s="22">
        <v>206578.08</v>
      </c>
      <c r="FC11" s="22">
        <v>136958.17000000001</v>
      </c>
      <c r="FD11" s="22">
        <v>208434.05000000008</v>
      </c>
      <c r="FE11" s="22">
        <v>199786.62</v>
      </c>
      <c r="FF11" s="22">
        <v>203304.99000000002</v>
      </c>
      <c r="FG11" s="22">
        <v>168035.60999999996</v>
      </c>
    </row>
    <row r="12" spans="1:16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>
        <v>30786.394</v>
      </c>
      <c r="EW12" s="22">
        <v>32165.286999999997</v>
      </c>
      <c r="EX12" s="22">
        <v>20367.353999999999</v>
      </c>
      <c r="EY12" s="22">
        <v>21022.022999999997</v>
      </c>
      <c r="EZ12" s="22">
        <v>18654.920000000002</v>
      </c>
      <c r="FA12" s="22">
        <v>22370.174999999999</v>
      </c>
      <c r="FB12" s="22">
        <v>24992.95</v>
      </c>
      <c r="FC12" s="22">
        <v>18356.940000000002</v>
      </c>
      <c r="FD12" s="22">
        <v>22802.320000000007</v>
      </c>
      <c r="FE12" s="22">
        <v>26772.97</v>
      </c>
      <c r="FF12" s="22">
        <v>27146.910000000007</v>
      </c>
      <c r="FG12" s="22">
        <v>27932.749999999996</v>
      </c>
    </row>
    <row r="13" spans="1:16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1380384.6240000001</v>
      </c>
      <c r="EW13" s="26">
        <f t="shared" ref="EW13:FC13" si="9">+EW8+EW9+EW10+EW11+EW12</f>
        <v>1586279.3089999999</v>
      </c>
      <c r="EX13" s="26">
        <f t="shared" si="9"/>
        <v>1622090.7350000001</v>
      </c>
      <c r="EY13" s="26">
        <f t="shared" si="9"/>
        <v>1486168.959</v>
      </c>
      <c r="EZ13" s="26">
        <f t="shared" si="9"/>
        <v>1554637.5860000001</v>
      </c>
      <c r="FA13" s="26">
        <f t="shared" si="9"/>
        <v>1497009.0270999998</v>
      </c>
      <c r="FB13" s="26">
        <f t="shared" si="9"/>
        <v>1556292.237</v>
      </c>
      <c r="FC13" s="26">
        <f t="shared" si="9"/>
        <v>1609301.8600000003</v>
      </c>
      <c r="FD13" s="26">
        <f t="shared" ref="FD13" si="10">+FD8+FD9+FD10+FD11+FD12</f>
        <v>1846815.2600000002</v>
      </c>
      <c r="FE13" s="26">
        <f t="shared" ref="FE13:FF13" si="11">+FE8+FE9+FE10+FE11+FE12</f>
        <v>1601185.4915199999</v>
      </c>
      <c r="FF13" s="26">
        <f t="shared" si="11"/>
        <v>1694495.5499999998</v>
      </c>
      <c r="FG13" s="26">
        <f t="shared" ref="FG13" si="12">+FG8+FG9+FG10+FG11+FG12</f>
        <v>1814091.90548</v>
      </c>
    </row>
    <row r="14" spans="1:16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6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  <c r="EX15" s="18">
        <v>45292</v>
      </c>
      <c r="EY15" s="18">
        <v>45323</v>
      </c>
      <c r="EZ15" s="18">
        <v>45352</v>
      </c>
      <c r="FA15" s="18">
        <v>45383</v>
      </c>
      <c r="FB15" s="18">
        <v>45413</v>
      </c>
      <c r="FC15" s="18">
        <v>45444</v>
      </c>
      <c r="FD15" s="18">
        <v>45474</v>
      </c>
      <c r="FE15" s="18">
        <v>45505</v>
      </c>
      <c r="FF15" s="18">
        <v>45536</v>
      </c>
      <c r="FG15" s="18">
        <v>45566</v>
      </c>
    </row>
    <row r="16" spans="1:16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>
        <v>83133</v>
      </c>
      <c r="EW16" s="27">
        <v>88957</v>
      </c>
      <c r="EX16" s="27">
        <v>103073</v>
      </c>
      <c r="EY16" s="27">
        <v>77340</v>
      </c>
      <c r="EZ16" s="27">
        <v>84718</v>
      </c>
      <c r="FA16" s="27">
        <v>87336</v>
      </c>
      <c r="FB16" s="27">
        <v>84306</v>
      </c>
      <c r="FC16" s="27">
        <v>84101</v>
      </c>
      <c r="FD16" s="27">
        <v>97699</v>
      </c>
      <c r="FE16" s="27">
        <v>79461</v>
      </c>
      <c r="FF16" s="27">
        <v>75644</v>
      </c>
      <c r="FG16" s="27">
        <v>102137</v>
      </c>
    </row>
    <row r="17" spans="1:16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>
        <v>50627</v>
      </c>
      <c r="EW17" s="22">
        <v>54907</v>
      </c>
      <c r="EX17" s="22">
        <v>65063</v>
      </c>
      <c r="EY17" s="22">
        <v>47960</v>
      </c>
      <c r="EZ17" s="22">
        <v>51411</v>
      </c>
      <c r="FA17" s="22">
        <v>55648</v>
      </c>
      <c r="FB17" s="22">
        <v>52201</v>
      </c>
      <c r="FC17" s="22">
        <v>52750</v>
      </c>
      <c r="FD17" s="22">
        <v>61049</v>
      </c>
      <c r="FE17" s="22">
        <v>52559</v>
      </c>
      <c r="FF17" s="22">
        <v>52093</v>
      </c>
      <c r="FG17" s="22">
        <v>71819</v>
      </c>
    </row>
    <row r="18" spans="1:16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>
        <v>86821</v>
      </c>
      <c r="EW18" s="22">
        <v>95321</v>
      </c>
      <c r="EX18" s="22">
        <v>113677</v>
      </c>
      <c r="EY18" s="22">
        <v>83228</v>
      </c>
      <c r="EZ18" s="22">
        <v>89314</v>
      </c>
      <c r="FA18" s="22">
        <v>96084</v>
      </c>
      <c r="FB18" s="22">
        <v>91354</v>
      </c>
      <c r="FC18" s="22">
        <v>93449</v>
      </c>
      <c r="FD18" s="22">
        <v>108075</v>
      </c>
      <c r="FE18" s="22">
        <v>93385</v>
      </c>
      <c r="FF18" s="22">
        <v>89596</v>
      </c>
      <c r="FG18" s="22">
        <v>126609</v>
      </c>
    </row>
    <row r="19" spans="1:16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6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  <c r="EX20" s="18">
        <v>45292</v>
      </c>
      <c r="EY20" s="18">
        <v>45323</v>
      </c>
      <c r="EZ20" s="18">
        <v>45352</v>
      </c>
      <c r="FA20" s="18">
        <v>45383</v>
      </c>
      <c r="FB20" s="18">
        <v>45413</v>
      </c>
      <c r="FC20" s="18">
        <v>45444</v>
      </c>
      <c r="FD20" s="18">
        <v>45474</v>
      </c>
      <c r="FE20" s="18">
        <v>45505</v>
      </c>
      <c r="FF20" s="18">
        <v>45536</v>
      </c>
      <c r="FG20" s="18">
        <v>45566</v>
      </c>
    </row>
    <row r="21" spans="1:16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13">+W22+W23+W24+W25</f>
        <v>8300691.2699999921</v>
      </c>
      <c r="X21" s="26">
        <f t="shared" si="13"/>
        <v>8091325.6999999825</v>
      </c>
      <c r="Y21" s="26">
        <f t="shared" si="13"/>
        <v>8302890.9399999864</v>
      </c>
      <c r="Z21" s="26">
        <f t="shared" si="13"/>
        <v>9127780.8599999752</v>
      </c>
      <c r="AA21" s="26">
        <f t="shared" si="13"/>
        <v>8723491.1899999976</v>
      </c>
      <c r="AB21" s="26">
        <f t="shared" si="13"/>
        <v>8625433.4999999907</v>
      </c>
      <c r="AC21" s="26">
        <f t="shared" si="13"/>
        <v>9968614.7399999481</v>
      </c>
      <c r="AD21" s="26">
        <f t="shared" si="13"/>
        <v>9044993.0900000036</v>
      </c>
      <c r="AE21" s="26">
        <f t="shared" si="13"/>
        <v>9163489.3999999706</v>
      </c>
      <c r="AF21" s="26">
        <f t="shared" si="13"/>
        <v>8573948.209999999</v>
      </c>
      <c r="AG21" s="26">
        <f t="shared" si="13"/>
        <v>8544739.1999999937</v>
      </c>
      <c r="AH21" s="26">
        <f t="shared" si="13"/>
        <v>9229791.4399999995</v>
      </c>
      <c r="AI21" s="26">
        <f t="shared" si="13"/>
        <v>8282750.4500000123</v>
      </c>
      <c r="AJ21" s="26">
        <f t="shared" si="13"/>
        <v>8555554.0399999749</v>
      </c>
      <c r="AK21" s="26">
        <f t="shared" si="13"/>
        <v>8122494.2500000065</v>
      </c>
      <c r="AL21" s="26">
        <f t="shared" si="13"/>
        <v>9106731.8000000082</v>
      </c>
      <c r="AM21" s="26">
        <f t="shared" si="13"/>
        <v>8445003.5600000098</v>
      </c>
      <c r="AN21" s="26">
        <f t="shared" si="13"/>
        <v>8706283.1300000083</v>
      </c>
      <c r="AO21" s="26">
        <f t="shared" si="13"/>
        <v>8602917.4100000039</v>
      </c>
      <c r="AP21" s="26">
        <f t="shared" si="13"/>
        <v>8413721.3399999961</v>
      </c>
      <c r="AQ21" s="26">
        <f t="shared" si="13"/>
        <v>8080377.0100000007</v>
      </c>
      <c r="AR21" s="26">
        <f t="shared" si="13"/>
        <v>8743731.8199999984</v>
      </c>
      <c r="AS21" s="26">
        <f t="shared" si="13"/>
        <v>9541796.4800000023</v>
      </c>
      <c r="AT21" s="26">
        <f t="shared" si="13"/>
        <v>8530600.8800000045</v>
      </c>
      <c r="AU21" s="26">
        <f t="shared" si="13"/>
        <v>7458065.0700000012</v>
      </c>
      <c r="AV21" s="26">
        <f t="shared" si="13"/>
        <v>9168894.9599999972</v>
      </c>
      <c r="AW21" s="26">
        <f t="shared" si="13"/>
        <v>8621646.3199999984</v>
      </c>
      <c r="AX21" s="26">
        <f t="shared" si="13"/>
        <v>6167632.6199999973</v>
      </c>
      <c r="AY21" s="26">
        <f t="shared" si="13"/>
        <v>10522694.769999979</v>
      </c>
      <c r="AZ21" s="26">
        <f t="shared" si="13"/>
        <v>11667756.209999992</v>
      </c>
      <c r="BA21" s="26">
        <f t="shared" si="13"/>
        <v>11382830.299999988</v>
      </c>
      <c r="BB21" s="26">
        <f t="shared" si="13"/>
        <v>11080013.039999986</v>
      </c>
      <c r="BC21" s="26">
        <f t="shared" si="13"/>
        <v>11548741.599999977</v>
      </c>
      <c r="BD21" s="26">
        <f t="shared" si="13"/>
        <v>11714641.380000001</v>
      </c>
      <c r="BE21" s="26">
        <f t="shared" si="13"/>
        <v>10815511.409999993</v>
      </c>
      <c r="BF21" s="26">
        <f t="shared" si="13"/>
        <v>9338519.0299999956</v>
      </c>
      <c r="BG21" s="26">
        <f t="shared" si="13"/>
        <v>9077145.8399999961</v>
      </c>
      <c r="BH21" s="26">
        <f t="shared" si="13"/>
        <v>9947690.5399999879</v>
      </c>
      <c r="BI21" s="26">
        <f t="shared" si="13"/>
        <v>10619733.679999979</v>
      </c>
      <c r="BJ21" s="26">
        <f t="shared" si="13"/>
        <v>9722231.8799999859</v>
      </c>
      <c r="BK21" s="26">
        <f t="shared" si="13"/>
        <v>9848737.1999999993</v>
      </c>
      <c r="BL21" s="26">
        <f t="shared" si="13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4">+SUM(BR22:BR25)</f>
        <v>12110402.139999958</v>
      </c>
      <c r="BS21" s="26">
        <f t="shared" si="14"/>
        <v>11777585.689999986</v>
      </c>
      <c r="BT21" s="26">
        <f t="shared" si="14"/>
        <v>13050660.649999972</v>
      </c>
      <c r="BU21" s="26">
        <f t="shared" si="14"/>
        <v>12433688.299999967</v>
      </c>
      <c r="BV21" s="26">
        <f t="shared" si="14"/>
        <v>12133355.809999971</v>
      </c>
      <c r="BW21" s="26">
        <f t="shared" si="14"/>
        <v>11410199.57999998</v>
      </c>
      <c r="BX21" s="26">
        <f t="shared" si="14"/>
        <v>13240554.909999993</v>
      </c>
      <c r="BY21" s="26">
        <f t="shared" si="14"/>
        <v>15565470.349999994</v>
      </c>
      <c r="BZ21" s="26">
        <f t="shared" si="14"/>
        <v>14805022.289999999</v>
      </c>
      <c r="CA21" s="26">
        <f t="shared" si="14"/>
        <v>15154122.050000004</v>
      </c>
      <c r="CB21" s="26">
        <f t="shared" si="14"/>
        <v>14933790.699999999</v>
      </c>
      <c r="CC21" s="26">
        <f t="shared" si="14"/>
        <v>15037182.199999999</v>
      </c>
      <c r="CD21" s="26">
        <f t="shared" ref="CD21:CI21" si="15">+SUM(CD22:CD25)</f>
        <v>15557831.209999995</v>
      </c>
      <c r="CE21" s="26">
        <f t="shared" si="15"/>
        <v>14235500.4</v>
      </c>
      <c r="CF21" s="26">
        <f t="shared" si="15"/>
        <v>15123847.349999998</v>
      </c>
      <c r="CG21" s="26">
        <f t="shared" si="15"/>
        <v>16412125.799999999</v>
      </c>
      <c r="CH21" s="26">
        <f t="shared" si="15"/>
        <v>15848149.699999999</v>
      </c>
      <c r="CI21" s="26">
        <f t="shared" si="15"/>
        <v>14642701.75</v>
      </c>
      <c r="CJ21" s="26">
        <f t="shared" ref="CJ21:CU21" si="16">+SUM(CJ22:CJ25)</f>
        <v>17212825.290000003</v>
      </c>
      <c r="CK21" s="26">
        <f t="shared" si="16"/>
        <v>16439403</v>
      </c>
      <c r="CL21" s="26">
        <f t="shared" si="16"/>
        <v>17809693.039999988</v>
      </c>
      <c r="CM21" s="26">
        <f t="shared" si="16"/>
        <v>17862460.800000004</v>
      </c>
      <c r="CN21" s="26">
        <f t="shared" si="16"/>
        <v>14529131.629999973</v>
      </c>
      <c r="CO21" s="26">
        <f t="shared" si="16"/>
        <v>16640244.909999968</v>
      </c>
      <c r="CP21" s="26">
        <f t="shared" si="16"/>
        <v>16827632.89000003</v>
      </c>
      <c r="CQ21" s="26">
        <f t="shared" si="16"/>
        <v>14956036.729999997</v>
      </c>
      <c r="CR21" s="26">
        <f t="shared" si="16"/>
        <v>15566222.329999994</v>
      </c>
      <c r="CS21" s="26">
        <f t="shared" si="16"/>
        <v>15522849.510000033</v>
      </c>
      <c r="CT21" s="26">
        <f t="shared" si="16"/>
        <v>16692982.410000039</v>
      </c>
      <c r="CU21" s="26">
        <f t="shared" si="16"/>
        <v>15553606.190000037</v>
      </c>
      <c r="CV21" s="26">
        <f t="shared" ref="CV21:DA21" si="17">+SUM(CV22:CV25)</f>
        <v>15813079.529999997</v>
      </c>
      <c r="CW21" s="26">
        <f t="shared" si="17"/>
        <v>17545668.729999997</v>
      </c>
      <c r="CX21" s="26">
        <f t="shared" si="17"/>
        <v>16085436.699999996</v>
      </c>
      <c r="CY21" s="26">
        <f t="shared" si="17"/>
        <v>16419361.749999998</v>
      </c>
      <c r="CZ21" s="26">
        <f t="shared" si="17"/>
        <v>16783761.239999998</v>
      </c>
      <c r="DA21" s="26">
        <f t="shared" si="17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8">+DH22+DH23+DH24+DH25</f>
        <v>13455656.280000001</v>
      </c>
      <c r="DI21" s="26">
        <f t="shared" si="18"/>
        <v>14627321.729999999</v>
      </c>
      <c r="DJ21" s="26">
        <f t="shared" si="18"/>
        <v>15131881.439999999</v>
      </c>
      <c r="DK21" s="26">
        <f t="shared" si="18"/>
        <v>14707633.619999999</v>
      </c>
      <c r="DL21" s="26">
        <f t="shared" si="18"/>
        <v>18126014.84</v>
      </c>
      <c r="DM21" s="26">
        <f t="shared" si="18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9">+DS22+DS23+DS24+DS25</f>
        <v>21264216.719999999</v>
      </c>
      <c r="DT21" s="26">
        <f t="shared" si="19"/>
        <v>20384298.910000023</v>
      </c>
      <c r="DU21" s="26">
        <f t="shared" si="19"/>
        <v>21116609.990000013</v>
      </c>
      <c r="DV21" s="26">
        <f t="shared" si="19"/>
        <v>19418309.980000008</v>
      </c>
      <c r="DW21" s="26">
        <f t="shared" si="19"/>
        <v>21179113.930000011</v>
      </c>
      <c r="DX21" s="26">
        <f t="shared" si="19"/>
        <v>18753252.030000012</v>
      </c>
      <c r="DY21" s="26">
        <f t="shared" si="19"/>
        <v>19871672.869999997</v>
      </c>
      <c r="DZ21" s="26">
        <f t="shared" si="19"/>
        <v>21171349.620000027</v>
      </c>
      <c r="EA21" s="26">
        <f t="shared" si="19"/>
        <v>21067517.240000013</v>
      </c>
      <c r="EB21" s="26">
        <f t="shared" si="19"/>
        <v>21168238.320000004</v>
      </c>
      <c r="EC21" s="26">
        <f t="shared" si="19"/>
        <v>21117432.700999998</v>
      </c>
      <c r="ED21" s="26">
        <f t="shared" si="19"/>
        <v>20164948.045999993</v>
      </c>
      <c r="EE21" s="26">
        <f>+EE22+EE23+EE24+EE25</f>
        <v>19677772.570000011</v>
      </c>
      <c r="EF21" s="26">
        <f t="shared" si="19"/>
        <v>23489815.007312052</v>
      </c>
      <c r="EG21" s="26">
        <f t="shared" si="19"/>
        <v>21929239.700000074</v>
      </c>
      <c r="EH21" s="26">
        <f t="shared" si="19"/>
        <v>21390847.017000046</v>
      </c>
      <c r="EI21" s="26">
        <f t="shared" si="19"/>
        <v>23347114.943000041</v>
      </c>
      <c r="EJ21" s="26">
        <f t="shared" si="19"/>
        <v>19994483.590000045</v>
      </c>
      <c r="EK21" s="26">
        <f t="shared" ref="EK21:EV21" si="20">+EK22+EK23+EK24+EK25</f>
        <v>23268936.630000021</v>
      </c>
      <c r="EL21" s="26">
        <f t="shared" si="20"/>
        <v>20721672.440000001</v>
      </c>
      <c r="EM21" s="26">
        <f t="shared" si="20"/>
        <v>20269942.279999997</v>
      </c>
      <c r="EN21" s="26">
        <f t="shared" si="20"/>
        <v>21740309.789999999</v>
      </c>
      <c r="EO21" s="26">
        <f t="shared" si="20"/>
        <v>21663110.539999995</v>
      </c>
      <c r="EP21" s="26">
        <f t="shared" si="20"/>
        <v>19046569.48</v>
      </c>
      <c r="EQ21" s="26">
        <f t="shared" si="20"/>
        <v>20637509.960000001</v>
      </c>
      <c r="ER21" s="26">
        <f t="shared" si="20"/>
        <v>23502663.379999999</v>
      </c>
      <c r="ES21" s="26">
        <f t="shared" si="20"/>
        <v>21244929.979999997</v>
      </c>
      <c r="ET21" s="26">
        <f t="shared" si="20"/>
        <v>21282668.77</v>
      </c>
      <c r="EU21" s="26">
        <f t="shared" si="20"/>
        <v>23714562.300000001</v>
      </c>
      <c r="EV21" s="26">
        <f t="shared" si="20"/>
        <v>21475680.900000002</v>
      </c>
      <c r="EW21" s="26">
        <f t="shared" ref="EW21:FC21" si="21">+EW22+EW23+EW24+EW25</f>
        <v>23366159.749999996</v>
      </c>
      <c r="EX21" s="26">
        <f t="shared" si="21"/>
        <v>23716519.649999999</v>
      </c>
      <c r="EY21" s="26">
        <f t="shared" si="21"/>
        <v>21185617.689999998</v>
      </c>
      <c r="EZ21" s="26">
        <f t="shared" si="21"/>
        <v>22146439.100000001</v>
      </c>
      <c r="FA21" s="26">
        <f t="shared" si="21"/>
        <v>22206155.049999997</v>
      </c>
      <c r="FB21" s="26">
        <f t="shared" si="21"/>
        <v>21632503.32</v>
      </c>
      <c r="FC21" s="26">
        <f t="shared" si="21"/>
        <v>22115068.490000002</v>
      </c>
      <c r="FD21" s="26">
        <f t="shared" ref="FD21" si="22">+FD22+FD23+FD24+FD25</f>
        <v>25666759.219999999</v>
      </c>
      <c r="FE21" s="26">
        <f t="shared" ref="FE21:FF21" si="23">+FE22+FE23+FE24+FE25</f>
        <v>24414282.529999997</v>
      </c>
      <c r="FF21" s="26">
        <f t="shared" si="23"/>
        <v>24682726.310000002</v>
      </c>
      <c r="FG21" s="26">
        <f t="shared" ref="FG21" si="24">+FG22+FG23+FG24+FG25</f>
        <v>25397942.030000001</v>
      </c>
    </row>
    <row r="22" spans="1:16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>
        <v>17351070.920000002</v>
      </c>
      <c r="EW22" s="22">
        <v>19248852.899999999</v>
      </c>
      <c r="EX22" s="22">
        <v>19234519.649999999</v>
      </c>
      <c r="EY22" s="22">
        <v>17200178.689999998</v>
      </c>
      <c r="EZ22" s="22">
        <v>18496623.98</v>
      </c>
      <c r="FA22" s="22">
        <v>18396817.599999998</v>
      </c>
      <c r="FB22" s="22">
        <v>17891591.27</v>
      </c>
      <c r="FC22" s="22">
        <v>18374354.960000001</v>
      </c>
      <c r="FD22" s="22">
        <v>20604144.449999999</v>
      </c>
      <c r="FE22" s="22">
        <v>19364659.139999997</v>
      </c>
      <c r="FF22" s="22">
        <v>20185809.350000001</v>
      </c>
      <c r="FG22" s="22">
        <v>20419253.990000002</v>
      </c>
    </row>
    <row r="23" spans="1:16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>
        <v>232038.68</v>
      </c>
      <c r="EW23" s="22">
        <v>539163.25</v>
      </c>
      <c r="EX23" s="22">
        <v>311420</v>
      </c>
      <c r="EY23" s="22">
        <v>229146</v>
      </c>
      <c r="EZ23" s="22">
        <v>274253.5</v>
      </c>
      <c r="FA23" s="22">
        <v>415867.9</v>
      </c>
      <c r="FB23" s="22">
        <v>508155.1</v>
      </c>
      <c r="FC23" s="22">
        <v>290626.35000000003</v>
      </c>
      <c r="FD23" s="22">
        <v>453952.87999999995</v>
      </c>
      <c r="FE23" s="22">
        <v>612200.55000000016</v>
      </c>
      <c r="FF23" s="22">
        <v>350785.52</v>
      </c>
      <c r="FG23" s="22">
        <v>290872.65000000002</v>
      </c>
    </row>
    <row r="24" spans="1:16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>
        <v>3591007.62</v>
      </c>
      <c r="EW24" s="22">
        <v>2970266.54</v>
      </c>
      <c r="EX24" s="22">
        <v>3649704</v>
      </c>
      <c r="EY24" s="22">
        <v>3304455</v>
      </c>
      <c r="EZ24" s="22">
        <v>2991365.26</v>
      </c>
      <c r="FA24" s="22">
        <v>3043504.87</v>
      </c>
      <c r="FB24" s="22">
        <v>2911794.75</v>
      </c>
      <c r="FC24" s="22">
        <v>3157882.97</v>
      </c>
      <c r="FD24" s="22">
        <v>4212706.9799999995</v>
      </c>
      <c r="FE24" s="22">
        <v>4058149.3900000006</v>
      </c>
      <c r="FF24" s="22">
        <v>3814095.4900000007</v>
      </c>
      <c r="FG24" s="22">
        <v>4234464.96</v>
      </c>
    </row>
    <row r="25" spans="1:16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>
        <v>301563.68</v>
      </c>
      <c r="EW25" s="22">
        <v>607877.06000000006</v>
      </c>
      <c r="EX25" s="22">
        <v>520876</v>
      </c>
      <c r="EY25" s="22">
        <v>451838</v>
      </c>
      <c r="EZ25" s="22">
        <v>384196.36</v>
      </c>
      <c r="FA25" s="22">
        <v>349964.68</v>
      </c>
      <c r="FB25" s="22">
        <v>320962.19999999995</v>
      </c>
      <c r="FC25" s="22">
        <v>292204.21000000002</v>
      </c>
      <c r="FD25" s="22">
        <v>395954.91</v>
      </c>
      <c r="FE25" s="22">
        <v>379273.45</v>
      </c>
      <c r="FF25" s="22">
        <v>332035.95</v>
      </c>
      <c r="FG25" s="22">
        <v>453350.43</v>
      </c>
    </row>
    <row r="26" spans="1:16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63">
      <c r="A27" s="88" t="s">
        <v>64</v>
      </c>
      <c r="B27" s="88"/>
      <c r="C27" s="88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63" ht="14.25">
      <c r="A28" s="85" t="s">
        <v>65</v>
      </c>
      <c r="B28" s="85"/>
      <c r="C28" s="85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63" ht="14.25">
      <c r="A29" s="85" t="s">
        <v>66</v>
      </c>
      <c r="B29" s="85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6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101" priority="13"/>
  </conditionalFormatting>
  <conditionalFormatting sqref="BR22:CV22">
    <cfRule type="duplicateValues" dxfId="100" priority="14"/>
  </conditionalFormatting>
  <conditionalFormatting sqref="CH22:CT22">
    <cfRule type="duplicateValues" dxfId="99" priority="15"/>
  </conditionalFormatting>
  <conditionalFormatting sqref="DB22:DD22 DF22 DN22:DP22 DR22">
    <cfRule type="duplicateValues" dxfId="98" priority="12"/>
  </conditionalFormatting>
  <conditionalFormatting sqref="DB22:DD22 DF22:DH22 DN22:DP22 DR22:DT22">
    <cfRule type="duplicateValues" dxfId="97" priority="11"/>
  </conditionalFormatting>
  <conditionalFormatting sqref="DB22:DD25 DF22:DK25 DM22:DP25 DR22:DT25 DV22:DX25">
    <cfRule type="duplicateValues" dxfId="96" priority="21"/>
  </conditionalFormatting>
  <conditionalFormatting sqref="DE22 DQ22">
    <cfRule type="duplicateValues" dxfId="95" priority="8"/>
    <cfRule type="duplicateValues" dxfId="94" priority="9"/>
  </conditionalFormatting>
  <conditionalFormatting sqref="DE22:DE25 DQ22:DQ25">
    <cfRule type="duplicateValues" dxfId="93" priority="7"/>
  </conditionalFormatting>
  <conditionalFormatting sqref="DL22:DL25">
    <cfRule type="duplicateValues" dxfId="92" priority="6"/>
  </conditionalFormatting>
  <conditionalFormatting sqref="EK22">
    <cfRule type="duplicateValues" dxfId="91" priority="4"/>
  </conditionalFormatting>
  <conditionalFormatting sqref="EW22:FC22">
    <cfRule type="duplicateValues" dxfId="90" priority="3"/>
  </conditionalFormatting>
  <conditionalFormatting sqref="FD22:FF22">
    <cfRule type="duplicateValues" dxfId="89" priority="2"/>
  </conditionalFormatting>
  <conditionalFormatting sqref="FG22">
    <cfRule type="duplicateValues" dxfId="0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T37"/>
  <sheetViews>
    <sheetView zoomScale="115" zoomScaleNormal="115" workbookViewId="0">
      <pane xSplit="3" ySplit="4" topLeftCell="FR5" activePane="bottomRight" state="frozen"/>
      <selection pane="topRight" activeCell="D1" sqref="D1"/>
      <selection pane="bottomLeft" activeCell="A6" sqref="A6"/>
      <selection pane="bottomRight" activeCell="FT15" sqref="FT15"/>
    </sheetView>
  </sheetViews>
  <sheetFormatPr baseColWidth="10"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76" ht="16.5">
      <c r="A1" s="87" t="s">
        <v>0</v>
      </c>
      <c r="B1" s="87"/>
      <c r="C1" s="87"/>
    </row>
    <row r="2" spans="1:176">
      <c r="A2" s="86" t="s">
        <v>67</v>
      </c>
      <c r="B2" s="86"/>
      <c r="C2" s="86"/>
    </row>
    <row r="4" spans="1:17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  <c r="FK4" s="18">
        <v>45292</v>
      </c>
      <c r="FL4" s="18">
        <v>45323</v>
      </c>
      <c r="FM4" s="18">
        <v>45352</v>
      </c>
      <c r="FN4" s="18">
        <v>45383</v>
      </c>
      <c r="FO4" s="18">
        <v>45413</v>
      </c>
      <c r="FP4" s="18">
        <v>45444</v>
      </c>
      <c r="FQ4" s="18">
        <v>45474</v>
      </c>
      <c r="FR4" s="18">
        <v>45505</v>
      </c>
      <c r="FS4" s="18">
        <v>45536</v>
      </c>
      <c r="FT4" s="18">
        <v>45566</v>
      </c>
    </row>
    <row r="5" spans="1:17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>
        <v>73</v>
      </c>
      <c r="FJ5" s="36">
        <v>70</v>
      </c>
      <c r="FK5" s="36">
        <v>71</v>
      </c>
      <c r="FL5" s="36">
        <v>74</v>
      </c>
      <c r="FM5" s="36">
        <v>77</v>
      </c>
      <c r="FN5" s="36">
        <v>74</v>
      </c>
      <c r="FO5" s="36">
        <v>85</v>
      </c>
      <c r="FP5" s="36">
        <v>73</v>
      </c>
      <c r="FQ5" s="36">
        <v>72</v>
      </c>
      <c r="FR5" s="36">
        <v>79</v>
      </c>
      <c r="FS5" s="36">
        <v>74</v>
      </c>
      <c r="FT5" s="36">
        <v>76</v>
      </c>
    </row>
    <row r="6" spans="1:17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7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  <c r="FK7" s="18">
        <v>45292</v>
      </c>
      <c r="FL7" s="18">
        <v>45323</v>
      </c>
      <c r="FM7" s="18">
        <v>45352</v>
      </c>
      <c r="FN7" s="18">
        <v>45383</v>
      </c>
      <c r="FO7" s="18">
        <v>45413</v>
      </c>
      <c r="FP7" s="18">
        <v>45444</v>
      </c>
      <c r="FQ7" s="18">
        <v>45474</v>
      </c>
      <c r="FR7" s="18">
        <v>45505</v>
      </c>
      <c r="FS7" s="18">
        <v>45536</v>
      </c>
      <c r="FT7" s="18">
        <v>45566</v>
      </c>
    </row>
    <row r="8" spans="1:17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>
        <v>502078.12249999994</v>
      </c>
      <c r="FJ8" s="22">
        <v>618435</v>
      </c>
      <c r="FK8" s="22">
        <v>644460.42599999998</v>
      </c>
      <c r="FL8" s="22">
        <v>587463.35500000021</v>
      </c>
      <c r="FM8" s="22">
        <v>665873.68880000012</v>
      </c>
      <c r="FN8" s="22">
        <v>595408.30299999972</v>
      </c>
      <c r="FO8" s="22">
        <v>691820.48780000012</v>
      </c>
      <c r="FP8" s="22">
        <v>626810.79299999995</v>
      </c>
      <c r="FQ8" s="22">
        <v>657636.51800000016</v>
      </c>
      <c r="FR8" s="22">
        <v>777031.57917999988</v>
      </c>
      <c r="FS8" s="22">
        <v>673392.87400000007</v>
      </c>
      <c r="FT8" s="22">
        <v>736001.81700000016</v>
      </c>
    </row>
    <row r="9" spans="1:17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>
        <v>491989.2480000002</v>
      </c>
      <c r="FJ9" s="22">
        <v>506250</v>
      </c>
      <c r="FK9" s="22">
        <v>499471.27299999981</v>
      </c>
      <c r="FL9" s="22">
        <v>572769.58925000019</v>
      </c>
      <c r="FM9" s="22">
        <v>529227.9273000001</v>
      </c>
      <c r="FN9" s="22">
        <v>471610.78703999997</v>
      </c>
      <c r="FO9" s="22">
        <v>613331.86200000031</v>
      </c>
      <c r="FP9" s="22">
        <v>623597.56700000004</v>
      </c>
      <c r="FQ9" s="22">
        <v>742241.12900000042</v>
      </c>
      <c r="FR9" s="22">
        <v>675599.96700000006</v>
      </c>
      <c r="FS9" s="22">
        <v>575156.68699999992</v>
      </c>
      <c r="FT9" s="22">
        <v>580698.84299999988</v>
      </c>
    </row>
    <row r="10" spans="1:17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>
        <v>349469.18450000003</v>
      </c>
      <c r="FJ10" s="22">
        <v>429036</v>
      </c>
      <c r="FK10" s="22">
        <v>479746.26642999996</v>
      </c>
      <c r="FL10" s="22">
        <v>489551.21399999975</v>
      </c>
      <c r="FM10" s="22">
        <v>506365.80599999998</v>
      </c>
      <c r="FN10" s="22">
        <v>480924.70199999993</v>
      </c>
      <c r="FO10" s="22">
        <v>540681.27938999992</v>
      </c>
      <c r="FP10" s="22">
        <v>450760.22599999997</v>
      </c>
      <c r="FQ10" s="22">
        <v>450390.62200000003</v>
      </c>
      <c r="FR10" s="22">
        <v>517704.96576000005</v>
      </c>
      <c r="FS10" s="22">
        <v>585593.24268000002</v>
      </c>
      <c r="FT10" s="22">
        <v>614889.21499999997</v>
      </c>
    </row>
    <row r="11" spans="1:17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1343536.5550000002</v>
      </c>
      <c r="FJ11" s="26">
        <f t="shared" ref="FJ11:FP11" si="8">+FJ8+FJ9+FJ10</f>
        <v>1553721</v>
      </c>
      <c r="FK11" s="26">
        <f t="shared" si="8"/>
        <v>1623677.9654299999</v>
      </c>
      <c r="FL11" s="26">
        <f t="shared" si="8"/>
        <v>1649784.1582500001</v>
      </c>
      <c r="FM11" s="26">
        <f t="shared" si="8"/>
        <v>1701467.4221000001</v>
      </c>
      <c r="FN11" s="26">
        <f t="shared" si="8"/>
        <v>1547943.7920399997</v>
      </c>
      <c r="FO11" s="26">
        <f t="shared" si="8"/>
        <v>1845833.6291900002</v>
      </c>
      <c r="FP11" s="26">
        <f t="shared" si="8"/>
        <v>1701168.5859999999</v>
      </c>
      <c r="FQ11" s="26">
        <f t="shared" ref="FQ11:FR11" si="9">+FQ8+FQ9+FQ10</f>
        <v>1850268.2690000006</v>
      </c>
      <c r="FR11" s="26">
        <f t="shared" si="9"/>
        <v>1970336.5119400001</v>
      </c>
      <c r="FS11" s="26">
        <f t="shared" ref="FS11:FT11" si="10">+FS8+FS9+FS10</f>
        <v>1834142.8036799999</v>
      </c>
      <c r="FT11" s="26">
        <f t="shared" si="10"/>
        <v>1931589.875</v>
      </c>
    </row>
    <row r="12" spans="1:17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7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  <c r="FK13" s="18">
        <v>45292</v>
      </c>
      <c r="FL13" s="18">
        <v>45323</v>
      </c>
      <c r="FM13" s="18">
        <v>45352</v>
      </c>
      <c r="FN13" s="18">
        <v>45383</v>
      </c>
      <c r="FO13" s="18">
        <v>45413</v>
      </c>
      <c r="FP13" s="18">
        <v>45444</v>
      </c>
      <c r="FQ13" s="18">
        <v>45474</v>
      </c>
      <c r="FR13" s="18">
        <v>45505</v>
      </c>
      <c r="FS13" s="18">
        <v>45536</v>
      </c>
      <c r="FT13" s="18">
        <v>45566</v>
      </c>
    </row>
    <row r="14" spans="1:17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>
        <v>129064</v>
      </c>
      <c r="FJ14" s="22">
        <v>139412</v>
      </c>
      <c r="FK14" s="22">
        <v>146070</v>
      </c>
      <c r="FL14" s="22">
        <v>142092</v>
      </c>
      <c r="FM14" s="22">
        <v>146070</v>
      </c>
      <c r="FN14" s="22">
        <v>139498</v>
      </c>
      <c r="FO14" s="22">
        <v>166220</v>
      </c>
      <c r="FP14" s="22">
        <v>149218</v>
      </c>
      <c r="FQ14" s="22">
        <v>155180</v>
      </c>
      <c r="FR14" s="22">
        <v>168544</v>
      </c>
      <c r="FS14" s="22">
        <v>162926</v>
      </c>
      <c r="FT14" s="22">
        <v>176143</v>
      </c>
    </row>
    <row r="15" spans="1:17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>
        <v>77828</v>
      </c>
      <c r="FJ15" s="22">
        <v>84271</v>
      </c>
      <c r="FK15" s="22">
        <v>88721</v>
      </c>
      <c r="FL15" s="22">
        <v>85793</v>
      </c>
      <c r="FM15" s="22">
        <v>88721</v>
      </c>
      <c r="FN15" s="22">
        <v>85228</v>
      </c>
      <c r="FO15" s="22">
        <v>100302</v>
      </c>
      <c r="FP15" s="22">
        <v>89456</v>
      </c>
      <c r="FQ15" s="22">
        <v>93118</v>
      </c>
      <c r="FR15" s="22">
        <v>100398</v>
      </c>
      <c r="FS15" s="22">
        <v>97627</v>
      </c>
      <c r="FT15" s="22">
        <v>103554</v>
      </c>
    </row>
    <row r="16" spans="1:17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7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7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  <c r="FK18" s="18">
        <v>45292</v>
      </c>
      <c r="FL18" s="18">
        <v>45323</v>
      </c>
      <c r="FM18" s="18">
        <v>45352</v>
      </c>
      <c r="FN18" s="18">
        <v>45383</v>
      </c>
      <c r="FO18" s="18">
        <v>45413</v>
      </c>
      <c r="FP18" s="18">
        <v>45444</v>
      </c>
      <c r="FQ18" s="18">
        <v>45474</v>
      </c>
      <c r="FR18" s="18">
        <v>45505</v>
      </c>
      <c r="FS18" s="18">
        <v>45536</v>
      </c>
      <c r="FT18" s="18">
        <v>45566</v>
      </c>
    </row>
    <row r="19" spans="1:176">
      <c r="A19" s="19" t="s">
        <v>3</v>
      </c>
      <c r="B19" s="20" t="s">
        <v>58</v>
      </c>
      <c r="C19" s="19" t="s">
        <v>59</v>
      </c>
      <c r="D19" s="26">
        <f t="shared" ref="D19:AI19" si="11">SUM(D20:D22)</f>
        <v>2113676.7999999993</v>
      </c>
      <c r="E19" s="26">
        <f t="shared" si="11"/>
        <v>3450275.7800000007</v>
      </c>
      <c r="F19" s="26">
        <f t="shared" si="11"/>
        <v>4266506.6999999993</v>
      </c>
      <c r="G19" s="26">
        <f t="shared" si="11"/>
        <v>5303727.3499999996</v>
      </c>
      <c r="H19" s="26">
        <f t="shared" si="11"/>
        <v>6011490.8500000043</v>
      </c>
      <c r="I19" s="26">
        <f t="shared" si="11"/>
        <v>7041414.3199999947</v>
      </c>
      <c r="J19" s="26">
        <f t="shared" si="11"/>
        <v>6892605.7899999972</v>
      </c>
      <c r="K19" s="26">
        <f t="shared" si="11"/>
        <v>6244207.6699999943</v>
      </c>
      <c r="L19" s="26">
        <f t="shared" si="11"/>
        <v>6489276.1599999992</v>
      </c>
      <c r="M19" s="26">
        <f t="shared" si="11"/>
        <v>7011917.620000001</v>
      </c>
      <c r="N19" s="26">
        <f t="shared" si="11"/>
        <v>7240074.8699999992</v>
      </c>
      <c r="O19" s="26">
        <f t="shared" si="11"/>
        <v>7778842.1700000092</v>
      </c>
      <c r="P19" s="26">
        <f t="shared" si="11"/>
        <v>8572588.1732147839</v>
      </c>
      <c r="Q19" s="26">
        <f t="shared" si="11"/>
        <v>7936214.5099999951</v>
      </c>
      <c r="R19" s="26">
        <f t="shared" si="11"/>
        <v>8510316.619032979</v>
      </c>
      <c r="S19" s="26">
        <f t="shared" si="11"/>
        <v>7996393.9076827774</v>
      </c>
      <c r="T19" s="26">
        <f t="shared" si="11"/>
        <v>7945909.1794639984</v>
      </c>
      <c r="U19" s="26">
        <f t="shared" si="11"/>
        <v>7884447.3262386676</v>
      </c>
      <c r="V19" s="26">
        <f t="shared" si="11"/>
        <v>9507716.4900000114</v>
      </c>
      <c r="W19" s="26">
        <f t="shared" si="11"/>
        <v>10009082.900000015</v>
      </c>
      <c r="X19" s="26">
        <f t="shared" si="11"/>
        <v>8846707.8200000059</v>
      </c>
      <c r="Y19" s="26">
        <f t="shared" si="11"/>
        <v>9622189.1402528174</v>
      </c>
      <c r="Z19" s="26">
        <f t="shared" si="11"/>
        <v>9709938.4280180316</v>
      </c>
      <c r="AA19" s="26">
        <f t="shared" si="11"/>
        <v>10751555.765558423</v>
      </c>
      <c r="AB19" s="26">
        <f t="shared" si="11"/>
        <v>10700152.409999991</v>
      </c>
      <c r="AC19" s="26">
        <f t="shared" si="11"/>
        <v>12050810.549999975</v>
      </c>
      <c r="AD19" s="26">
        <f t="shared" si="11"/>
        <v>11962754.643146884</v>
      </c>
      <c r="AE19" s="26">
        <f t="shared" si="11"/>
        <v>10338304.415619813</v>
      </c>
      <c r="AF19" s="26">
        <f t="shared" si="11"/>
        <v>11620275.497287054</v>
      </c>
      <c r="AG19" s="26">
        <f t="shared" si="11"/>
        <v>10871622.722455841</v>
      </c>
      <c r="AH19" s="26">
        <f t="shared" si="11"/>
        <v>11376083.857374707</v>
      </c>
      <c r="AI19" s="26">
        <f t="shared" si="11"/>
        <v>12086039.86343983</v>
      </c>
      <c r="AJ19" s="26">
        <f t="shared" ref="AJ19:BO19" si="12">SUM(AJ20:AJ22)</f>
        <v>9383231.958484387</v>
      </c>
      <c r="AK19" s="26">
        <f t="shared" si="12"/>
        <v>9928677.410217151</v>
      </c>
      <c r="AL19" s="26">
        <f t="shared" si="12"/>
        <v>10716103.990195358</v>
      </c>
      <c r="AM19" s="26">
        <f t="shared" si="12"/>
        <v>11085511.832724212</v>
      </c>
      <c r="AN19" s="26">
        <f t="shared" si="12"/>
        <v>10490267.713359535</v>
      </c>
      <c r="AO19" s="26">
        <f t="shared" si="12"/>
        <v>11275179.381958568</v>
      </c>
      <c r="AP19" s="26">
        <f t="shared" si="12"/>
        <v>11791351.394327197</v>
      </c>
      <c r="AQ19" s="26">
        <f t="shared" si="12"/>
        <v>10591170.600654589</v>
      </c>
      <c r="AR19" s="26">
        <f t="shared" si="12"/>
        <v>10474779.02522737</v>
      </c>
      <c r="AS19" s="26">
        <f t="shared" si="12"/>
        <v>10659052.801505696</v>
      </c>
      <c r="AT19" s="26">
        <f t="shared" si="12"/>
        <v>11275160.129649889</v>
      </c>
      <c r="AU19" s="26">
        <f t="shared" si="12"/>
        <v>11235635.008360183</v>
      </c>
      <c r="AV19" s="26">
        <f t="shared" si="12"/>
        <v>11479505</v>
      </c>
      <c r="AW19" s="26">
        <f t="shared" si="12"/>
        <v>12314599.286867015</v>
      </c>
      <c r="AX19" s="26">
        <f t="shared" si="12"/>
        <v>12356013.99999997</v>
      </c>
      <c r="AY19" s="26">
        <f t="shared" si="12"/>
        <v>12863575.252344418</v>
      </c>
      <c r="AZ19" s="26">
        <f t="shared" si="12"/>
        <v>13246254</v>
      </c>
      <c r="BA19" s="26">
        <f t="shared" si="12"/>
        <v>12733715</v>
      </c>
      <c r="BB19" s="26">
        <f t="shared" si="12"/>
        <v>12505898</v>
      </c>
      <c r="BC19" s="26">
        <f t="shared" si="12"/>
        <v>12748193.999999931</v>
      </c>
      <c r="BD19" s="26">
        <f t="shared" si="12"/>
        <v>12186208</v>
      </c>
      <c r="BE19" s="26">
        <f t="shared" si="12"/>
        <v>12299994</v>
      </c>
      <c r="BF19" s="26">
        <f t="shared" si="12"/>
        <v>13156989</v>
      </c>
      <c r="BG19" s="26">
        <f t="shared" si="12"/>
        <v>13123209</v>
      </c>
      <c r="BH19" s="26">
        <f t="shared" si="12"/>
        <v>11401016</v>
      </c>
      <c r="BI19" s="26">
        <f t="shared" si="12"/>
        <v>10744786.772769826</v>
      </c>
      <c r="BJ19" s="26">
        <f t="shared" si="12"/>
        <v>10046839</v>
      </c>
      <c r="BK19" s="26">
        <f t="shared" si="12"/>
        <v>12511014.592058234</v>
      </c>
      <c r="BL19" s="26">
        <f t="shared" si="12"/>
        <v>12355388.48</v>
      </c>
      <c r="BM19" s="26">
        <f t="shared" si="12"/>
        <v>11821798.387820924</v>
      </c>
      <c r="BN19" s="26">
        <f t="shared" si="12"/>
        <v>12617655.520000001</v>
      </c>
      <c r="BO19" s="26">
        <f t="shared" si="12"/>
        <v>10929568.693391319</v>
      </c>
      <c r="BP19" s="26">
        <f t="shared" ref="BP19:CB19" si="13">SUM(BP20:BP22)</f>
        <v>11371526.955391865</v>
      </c>
      <c r="BQ19" s="26">
        <f t="shared" si="13"/>
        <v>9747641.1250645667</v>
      </c>
      <c r="BR19" s="26">
        <f t="shared" si="13"/>
        <v>11530369.988840286</v>
      </c>
      <c r="BS19" s="26">
        <f t="shared" si="13"/>
        <v>10853903.415392855</v>
      </c>
      <c r="BT19" s="26">
        <f t="shared" si="13"/>
        <v>9883750.5453993678</v>
      </c>
      <c r="BU19" s="26">
        <f t="shared" si="13"/>
        <v>9532048.2219563201</v>
      </c>
      <c r="BV19" s="26">
        <f t="shared" si="13"/>
        <v>9735518.340936061</v>
      </c>
      <c r="BW19" s="26">
        <f t="shared" si="13"/>
        <v>9655747.0606786795</v>
      </c>
      <c r="BX19" s="26">
        <f t="shared" si="13"/>
        <v>9652159.1389287971</v>
      </c>
      <c r="BY19" s="26">
        <f t="shared" si="13"/>
        <v>10781413.218520481</v>
      </c>
      <c r="BZ19" s="26">
        <f t="shared" si="13"/>
        <v>11406984.818073245</v>
      </c>
      <c r="CA19" s="26">
        <f t="shared" si="13"/>
        <v>10573500.572068712</v>
      </c>
      <c r="CB19" s="26">
        <f t="shared" si="13"/>
        <v>10755432.548470637</v>
      </c>
      <c r="CC19" s="26">
        <f t="shared" ref="CC19:CR19" si="14">+CC20+CC21+CC22</f>
        <v>9904068.0029681325</v>
      </c>
      <c r="CD19" s="26">
        <f t="shared" si="14"/>
        <v>11582582.598489562</v>
      </c>
      <c r="CE19" s="26">
        <f t="shared" si="14"/>
        <v>12372748.391313583</v>
      </c>
      <c r="CF19" s="26">
        <f t="shared" si="14"/>
        <v>10463683.194608469</v>
      </c>
      <c r="CG19" s="26">
        <f t="shared" si="14"/>
        <v>11500778.872269241</v>
      </c>
      <c r="CH19" s="26">
        <f t="shared" si="14"/>
        <v>10401789.595468761</v>
      </c>
      <c r="CI19" s="26">
        <f t="shared" si="14"/>
        <v>11257415.797864279</v>
      </c>
      <c r="CJ19" s="26">
        <f t="shared" si="14"/>
        <v>11979313.716393474</v>
      </c>
      <c r="CK19" s="26">
        <f t="shared" si="14"/>
        <v>13156068.338882253</v>
      </c>
      <c r="CL19" s="26">
        <f t="shared" si="14"/>
        <v>12590703.230545007</v>
      </c>
      <c r="CM19" s="26">
        <f t="shared" si="14"/>
        <v>11599469.020109611</v>
      </c>
      <c r="CN19" s="26">
        <f t="shared" si="14"/>
        <v>11462732.535555821</v>
      </c>
      <c r="CO19" s="26">
        <f t="shared" si="14"/>
        <v>10963844.858349159</v>
      </c>
      <c r="CP19" s="26">
        <f t="shared" si="14"/>
        <v>11955410.126133269</v>
      </c>
      <c r="CQ19" s="26">
        <f t="shared" si="14"/>
        <v>11473263.62073075</v>
      </c>
      <c r="CR19" s="26">
        <f t="shared" si="14"/>
        <v>10028602.324658312</v>
      </c>
      <c r="CS19" s="26">
        <f t="shared" ref="CS19:DJ19" si="15">+CS20+CS21+CS22</f>
        <v>10959872.468883531</v>
      </c>
      <c r="CT19" s="26">
        <f t="shared" si="15"/>
        <v>10931908.624439118</v>
      </c>
      <c r="CU19" s="26">
        <f t="shared" si="15"/>
        <v>12265334.368071113</v>
      </c>
      <c r="CV19" s="26">
        <f t="shared" si="15"/>
        <v>12670265.384024212</v>
      </c>
      <c r="CW19" s="26">
        <f t="shared" si="15"/>
        <v>13008596.931628736</v>
      </c>
      <c r="CX19" s="26">
        <f t="shared" si="15"/>
        <v>13362969.862105591</v>
      </c>
      <c r="CY19" s="26">
        <f t="shared" si="15"/>
        <v>13481188.844631566</v>
      </c>
      <c r="CZ19" s="26">
        <f t="shared" si="15"/>
        <v>12785031.44427005</v>
      </c>
      <c r="DA19" s="26">
        <f t="shared" si="15"/>
        <v>12960294.788951403</v>
      </c>
      <c r="DB19" s="26">
        <f t="shared" si="15"/>
        <v>13474941.269970747</v>
      </c>
      <c r="DC19" s="26">
        <f t="shared" si="15"/>
        <v>13788500.140215833</v>
      </c>
      <c r="DD19" s="26">
        <f t="shared" si="15"/>
        <v>11940622.817105558</v>
      </c>
      <c r="DE19" s="26">
        <f t="shared" si="15"/>
        <v>12842876.983550886</v>
      </c>
      <c r="DF19" s="26">
        <f t="shared" si="15"/>
        <v>12690433.380430963</v>
      </c>
      <c r="DG19" s="26">
        <f t="shared" si="15"/>
        <v>12164101.874769086</v>
      </c>
      <c r="DH19" s="26">
        <f t="shared" si="15"/>
        <v>13913217.814214556</v>
      </c>
      <c r="DI19" s="26">
        <f t="shared" si="15"/>
        <v>13551261.201586643</v>
      </c>
      <c r="DJ19" s="26">
        <f t="shared" si="15"/>
        <v>12004802.618732508</v>
      </c>
      <c r="DK19" s="26">
        <f t="shared" ref="DK19:DZ19" si="16">+DK20+DK21+DK22</f>
        <v>12272684.932109419</v>
      </c>
      <c r="DL19" s="26">
        <f t="shared" si="16"/>
        <v>12293440.555147506</v>
      </c>
      <c r="DM19" s="26">
        <f t="shared" si="16"/>
        <v>12470341.299999947</v>
      </c>
      <c r="DN19" s="26">
        <f t="shared" si="16"/>
        <v>13803995.007788967</v>
      </c>
      <c r="DO19" s="26">
        <f t="shared" si="16"/>
        <v>12446942.712097539</v>
      </c>
      <c r="DP19" s="26">
        <f t="shared" si="16"/>
        <v>13405803.610314894</v>
      </c>
      <c r="DQ19" s="26">
        <f t="shared" si="16"/>
        <v>10821514.443402264</v>
      </c>
      <c r="DR19" s="26">
        <f t="shared" si="16"/>
        <v>11462512.429999977</v>
      </c>
      <c r="DS19" s="26">
        <f t="shared" si="16"/>
        <v>12235169.48227299</v>
      </c>
      <c r="DT19" s="26">
        <f t="shared" si="16"/>
        <v>10425383.598018741</v>
      </c>
      <c r="DU19" s="26">
        <f t="shared" si="16"/>
        <v>12334005.308960596</v>
      </c>
      <c r="DV19" s="26">
        <f t="shared" si="16"/>
        <v>13358706.342358107</v>
      </c>
      <c r="DW19" s="26">
        <f t="shared" si="16"/>
        <v>12113593.203090796</v>
      </c>
      <c r="DX19" s="26">
        <f t="shared" si="16"/>
        <v>14174734.274886135</v>
      </c>
      <c r="DY19" s="26">
        <f t="shared" si="16"/>
        <v>13636846.910587078</v>
      </c>
      <c r="DZ19" s="26">
        <f t="shared" si="16"/>
        <v>14212699.470121205</v>
      </c>
      <c r="EA19" s="26">
        <f t="shared" ref="EA19:EL19" si="17">+EA20+EA21+EA22</f>
        <v>14953727.020886939</v>
      </c>
      <c r="EB19" s="26">
        <f t="shared" si="17"/>
        <v>14174575.658770585</v>
      </c>
      <c r="EC19" s="26">
        <f t="shared" si="17"/>
        <v>15613711.176643899</v>
      </c>
      <c r="ED19" s="26">
        <f t="shared" si="17"/>
        <v>14313633.849055087</v>
      </c>
      <c r="EE19" s="26">
        <f t="shared" si="17"/>
        <v>15051017.095549077</v>
      </c>
      <c r="EF19" s="26">
        <f t="shared" si="17"/>
        <v>14366032.723972587</v>
      </c>
      <c r="EG19" s="26">
        <f t="shared" si="17"/>
        <v>15583563</v>
      </c>
      <c r="EH19" s="26">
        <f t="shared" si="17"/>
        <v>15191295.679344796</v>
      </c>
      <c r="EI19" s="26">
        <f t="shared" si="17"/>
        <v>13681016.438543893</v>
      </c>
      <c r="EJ19" s="26">
        <f t="shared" si="17"/>
        <v>14774025.95069338</v>
      </c>
      <c r="EK19" s="26">
        <f t="shared" si="17"/>
        <v>13782992.762213368</v>
      </c>
      <c r="EL19" s="26">
        <f t="shared" si="17"/>
        <v>15800899.482848594</v>
      </c>
      <c r="EM19" s="26">
        <f t="shared" ref="EM19:EW19" si="18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8"/>
        <v>15891595.821898371</v>
      </c>
      <c r="EV19" s="26">
        <f t="shared" si="18"/>
        <v>15270168.612332765</v>
      </c>
      <c r="EW19" s="26">
        <f t="shared" si="18"/>
        <v>15102197.218517382</v>
      </c>
      <c r="EX19" s="26">
        <f t="shared" ref="EX19:FI19" si="19">+EX20+EX21+EX22</f>
        <v>16307552.971338456</v>
      </c>
      <c r="EY19" s="26">
        <f t="shared" si="19"/>
        <v>13577891.456294619</v>
      </c>
      <c r="EZ19" s="26">
        <f t="shared" si="19"/>
        <v>16154659.789524077</v>
      </c>
      <c r="FA19" s="26">
        <f t="shared" si="19"/>
        <v>15201400.298858214</v>
      </c>
      <c r="FB19" s="26">
        <f t="shared" si="19"/>
        <v>15037562.298237363</v>
      </c>
      <c r="FC19" s="26">
        <f t="shared" si="19"/>
        <v>16748669.571765529</v>
      </c>
      <c r="FD19" s="26">
        <f t="shared" si="19"/>
        <v>16191725.375546567</v>
      </c>
      <c r="FE19" s="26">
        <f t="shared" si="19"/>
        <v>17298402.223470036</v>
      </c>
      <c r="FF19" s="26">
        <f t="shared" si="19"/>
        <v>17411690.570000008</v>
      </c>
      <c r="FG19" s="26">
        <f t="shared" si="19"/>
        <v>17234594.299999919</v>
      </c>
      <c r="FH19" s="26">
        <f t="shared" si="19"/>
        <v>19231126.199999996</v>
      </c>
      <c r="FI19" s="26">
        <f t="shared" si="19"/>
        <v>16094023.260000035</v>
      </c>
      <c r="FJ19" s="26">
        <f t="shared" ref="FJ19:FP19" si="20">+FJ20+FJ21+FJ22</f>
        <v>18615523.660000015</v>
      </c>
      <c r="FK19" s="26">
        <f t="shared" si="20"/>
        <v>18839361.639999948</v>
      </c>
      <c r="FL19" s="26">
        <f t="shared" si="20"/>
        <v>17838123.109999891</v>
      </c>
      <c r="FM19" s="26">
        <f t="shared" si="20"/>
        <v>18674725.979999885</v>
      </c>
      <c r="FN19" s="26">
        <f t="shared" si="20"/>
        <v>17994107</v>
      </c>
      <c r="FO19" s="26">
        <f t="shared" si="20"/>
        <v>20315521.970000006</v>
      </c>
      <c r="FP19" s="26">
        <f t="shared" si="20"/>
        <v>18697169.670000009</v>
      </c>
      <c r="FQ19" s="26">
        <f t="shared" ref="FQ19:FR19" si="21">+FQ20+FQ21+FQ22</f>
        <v>20825899.260000005</v>
      </c>
      <c r="FR19" s="26">
        <f t="shared" si="21"/>
        <v>22401273.670000009</v>
      </c>
      <c r="FS19" s="26">
        <f t="shared" ref="FS19:FT19" si="22">+FS20+FS21+FS22</f>
        <v>22803592.983204089</v>
      </c>
      <c r="FT19" s="26">
        <f t="shared" si="22"/>
        <v>24142924.606795825</v>
      </c>
    </row>
    <row r="20" spans="1:17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>
        <v>10197211.260000011</v>
      </c>
      <c r="FJ20" s="22">
        <v>11206047.349999994</v>
      </c>
      <c r="FK20" s="22">
        <v>11541347.949999934</v>
      </c>
      <c r="FL20" s="22">
        <v>11327361.759999884</v>
      </c>
      <c r="FM20" s="22">
        <v>11377885.649999883</v>
      </c>
      <c r="FN20" s="22">
        <v>11291645</v>
      </c>
      <c r="FO20" s="22">
        <v>12822202.4</v>
      </c>
      <c r="FP20" s="22">
        <v>11444945.710000001</v>
      </c>
      <c r="FQ20" s="22">
        <v>12618007.52</v>
      </c>
      <c r="FR20" s="22">
        <v>13229227.08</v>
      </c>
      <c r="FS20" s="22">
        <v>13762427.5</v>
      </c>
      <c r="FT20" s="22">
        <v>14437520.869999921</v>
      </c>
    </row>
    <row r="21" spans="1:17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>
        <v>5653853.9500000225</v>
      </c>
      <c r="FJ21" s="22">
        <v>6966017.2900000215</v>
      </c>
      <c r="FK21" s="22">
        <v>7008635.340000011</v>
      </c>
      <c r="FL21" s="22">
        <v>6277859.6200000057</v>
      </c>
      <c r="FM21" s="22">
        <v>7002972.8300000038</v>
      </c>
      <c r="FN21" s="22">
        <v>6442408</v>
      </c>
      <c r="FO21" s="22">
        <v>7191087.440000006</v>
      </c>
      <c r="FP21" s="22">
        <v>6890083.0400000056</v>
      </c>
      <c r="FQ21" s="22">
        <v>7924487.1800000062</v>
      </c>
      <c r="FR21" s="22">
        <v>8866213.8900000099</v>
      </c>
      <c r="FS21" s="22">
        <v>8779166.6532040909</v>
      </c>
      <c r="FT21" s="22">
        <v>9517264.5667959005</v>
      </c>
    </row>
    <row r="22" spans="1:17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>
        <v>242958.05</v>
      </c>
      <c r="FJ22" s="22">
        <v>443459.01999999996</v>
      </c>
      <c r="FK22" s="22">
        <v>289378.34999999998</v>
      </c>
      <c r="FL22" s="22">
        <v>232901.73</v>
      </c>
      <c r="FM22" s="22">
        <v>293867.49999999988</v>
      </c>
      <c r="FN22" s="22">
        <v>260054</v>
      </c>
      <c r="FO22" s="22">
        <v>302232.12999999995</v>
      </c>
      <c r="FP22" s="22">
        <v>362140.92</v>
      </c>
      <c r="FQ22" s="22">
        <v>283404.55999999994</v>
      </c>
      <c r="FR22" s="22">
        <v>305832.6999999999</v>
      </c>
      <c r="FS22" s="22">
        <v>261998.82999999993</v>
      </c>
      <c r="FT22" s="22">
        <v>188139.17000000007</v>
      </c>
    </row>
    <row r="23" spans="1:176" ht="7.5" customHeight="1">
      <c r="CG23" s="38"/>
    </row>
    <row r="24" spans="1:176" ht="22.5" customHeight="1">
      <c r="A24" s="89" t="s">
        <v>75</v>
      </c>
      <c r="B24" s="89"/>
      <c r="C24" s="89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  <c r="FK24" s="81"/>
      <c r="FL24" s="81"/>
      <c r="FM24" s="81"/>
      <c r="FN24" s="81"/>
      <c r="FO24" s="81"/>
      <c r="FP24" s="81"/>
      <c r="FQ24" s="81"/>
    </row>
    <row r="25" spans="1:176" ht="36" customHeight="1">
      <c r="A25" s="89"/>
      <c r="B25" s="89"/>
      <c r="C25" s="89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7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7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76">
      <c r="BG30" s="35"/>
    </row>
    <row r="31" spans="1:17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7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88" priority="14"/>
  </conditionalFormatting>
  <conditionalFormatting sqref="CG20:DH20">
    <cfRule type="duplicateValues" dxfId="87" priority="16"/>
  </conditionalFormatting>
  <conditionalFormatting sqref="CH19:DI20">
    <cfRule type="duplicateValues" dxfId="86" priority="15"/>
  </conditionalFormatting>
  <conditionalFormatting sqref="DO20:DT20 EA20:EF20">
    <cfRule type="duplicateValues" dxfId="85" priority="20"/>
  </conditionalFormatting>
  <conditionalFormatting sqref="DO20:DU20 EA20:EG20">
    <cfRule type="duplicateValues" dxfId="84" priority="22"/>
  </conditionalFormatting>
  <conditionalFormatting sqref="DO20:EJ22 EL20:ET22">
    <cfRule type="duplicateValues" dxfId="83" priority="24"/>
  </conditionalFormatting>
  <conditionalFormatting sqref="EK20:EK22">
    <cfRule type="duplicateValues" dxfId="82" priority="8"/>
  </conditionalFormatting>
  <conditionalFormatting sqref="EU20:EW22">
    <cfRule type="duplicateValues" dxfId="81" priority="7"/>
  </conditionalFormatting>
  <conditionalFormatting sqref="EX20">
    <cfRule type="duplicateValues" dxfId="80" priority="6"/>
  </conditionalFormatting>
  <conditionalFormatting sqref="EY20:FF22">
    <cfRule type="duplicateValues" dxfId="79" priority="5"/>
  </conditionalFormatting>
  <conditionalFormatting sqref="FG20:FI22">
    <cfRule type="duplicateValues" dxfId="78" priority="4"/>
  </conditionalFormatting>
  <conditionalFormatting sqref="FJ20:FP20">
    <cfRule type="duplicateValues" dxfId="77" priority="3"/>
  </conditionalFormatting>
  <conditionalFormatting sqref="FQ20:FS20">
    <cfRule type="duplicateValues" dxfId="76" priority="2"/>
  </conditionalFormatting>
  <conditionalFormatting sqref="FT20">
    <cfRule type="duplicateValues" dxfId="1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Y27"/>
  <sheetViews>
    <sheetView zoomScale="95" zoomScaleNormal="95" workbookViewId="0">
      <pane xSplit="3" topLeftCell="DV1" activePane="topRight" state="frozen"/>
      <selection pane="topRight" activeCell="DY19" sqref="DY19"/>
    </sheetView>
  </sheetViews>
  <sheetFormatPr baseColWidth="10"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29" ht="16.5">
      <c r="A1" s="87" t="s">
        <v>0</v>
      </c>
      <c r="B1" s="87"/>
      <c r="C1" s="87"/>
    </row>
    <row r="2" spans="1:129">
      <c r="A2" s="86" t="s">
        <v>76</v>
      </c>
      <c r="B2" s="86"/>
      <c r="C2" s="86"/>
    </row>
    <row r="4" spans="1:12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  <c r="DP4" s="18">
        <v>45292</v>
      </c>
      <c r="DQ4" s="18">
        <v>45323</v>
      </c>
      <c r="DR4" s="18">
        <v>45352</v>
      </c>
      <c r="DS4" s="18">
        <v>45383</v>
      </c>
      <c r="DT4" s="18">
        <v>45413</v>
      </c>
      <c r="DU4" s="18">
        <v>45444</v>
      </c>
      <c r="DV4" s="18">
        <v>45474</v>
      </c>
      <c r="DW4" s="18">
        <v>45505</v>
      </c>
      <c r="DX4" s="18">
        <v>45536</v>
      </c>
      <c r="DY4" s="18">
        <v>45566</v>
      </c>
    </row>
    <row r="5" spans="1:12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7">
        <v>6</v>
      </c>
      <c r="DO5" s="22">
        <v>13</v>
      </c>
      <c r="DP5" s="22">
        <v>12</v>
      </c>
      <c r="DQ5" s="22">
        <v>10</v>
      </c>
      <c r="DR5" s="22">
        <v>13</v>
      </c>
      <c r="DS5" s="22">
        <v>9</v>
      </c>
      <c r="DT5" s="22">
        <v>17</v>
      </c>
      <c r="DU5" s="22">
        <v>10</v>
      </c>
      <c r="DV5" s="22">
        <v>14</v>
      </c>
      <c r="DW5" s="22">
        <v>13</v>
      </c>
      <c r="DX5" s="22">
        <v>14</v>
      </c>
      <c r="DY5" s="22">
        <v>6</v>
      </c>
    </row>
    <row r="6" spans="1:12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2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  <c r="DP7" s="18">
        <v>45292</v>
      </c>
      <c r="DQ7" s="18">
        <v>45323</v>
      </c>
      <c r="DR7" s="18">
        <v>45352</v>
      </c>
      <c r="DS7" s="18">
        <v>45383</v>
      </c>
      <c r="DT7" s="18">
        <v>45413</v>
      </c>
      <c r="DU7" s="18">
        <v>45444</v>
      </c>
      <c r="DV7" s="18">
        <v>45474</v>
      </c>
      <c r="DW7" s="18">
        <v>45505</v>
      </c>
      <c r="DX7" s="18">
        <v>45536</v>
      </c>
      <c r="DY7" s="18">
        <v>45566</v>
      </c>
    </row>
    <row r="8" spans="1:12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168589.07</v>
      </c>
      <c r="DO8" s="26">
        <f t="shared" ref="DO8:DU8" si="8">+SUM(DO9:DO12)</f>
        <v>253473.56</v>
      </c>
      <c r="DP8" s="26">
        <f t="shared" si="8"/>
        <v>250883.47</v>
      </c>
      <c r="DQ8" s="26">
        <f t="shared" si="8"/>
        <v>259924.52000000002</v>
      </c>
      <c r="DR8" s="26">
        <f t="shared" si="8"/>
        <v>279777.5</v>
      </c>
      <c r="DS8" s="26">
        <f t="shared" si="8"/>
        <v>202673.39</v>
      </c>
      <c r="DT8" s="26">
        <f t="shared" si="8"/>
        <v>316208.53999999998</v>
      </c>
      <c r="DU8" s="26">
        <f t="shared" si="8"/>
        <v>161306.84</v>
      </c>
      <c r="DV8" s="26">
        <f t="shared" ref="DV8:DW8" si="9">+SUM(DV9:DV12)</f>
        <v>206047.13</v>
      </c>
      <c r="DW8" s="26">
        <f t="shared" si="9"/>
        <v>233548.49900000001</v>
      </c>
      <c r="DX8" s="26">
        <f t="shared" ref="DX8:DY8" si="10">+SUM(DX9:DX12)</f>
        <v>281919.23</v>
      </c>
      <c r="DY8" s="26">
        <f t="shared" si="10"/>
        <v>111842.61</v>
      </c>
    </row>
    <row r="9" spans="1:12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>
        <v>66090.98000000001</v>
      </c>
      <c r="DO9" s="22">
        <v>101417.45000000001</v>
      </c>
      <c r="DP9" s="22">
        <v>83854.38</v>
      </c>
      <c r="DQ9" s="22">
        <v>80335.240000000005</v>
      </c>
      <c r="DR9" s="22">
        <v>97613.7</v>
      </c>
      <c r="DS9" s="22">
        <v>54534.31</v>
      </c>
      <c r="DT9" s="22">
        <v>104556.7</v>
      </c>
      <c r="DU9" s="22">
        <v>60927.12</v>
      </c>
      <c r="DV9" s="22">
        <v>68704.66</v>
      </c>
      <c r="DW9" s="22">
        <v>68522.84</v>
      </c>
      <c r="DX9" s="22">
        <v>105665.87000000001</v>
      </c>
      <c r="DY9" s="22">
        <v>21639.81</v>
      </c>
    </row>
    <row r="10" spans="1:12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>
        <v>102498.09</v>
      </c>
      <c r="DO10" s="22">
        <v>115144.44</v>
      </c>
      <c r="DP10" s="22">
        <v>144680.4</v>
      </c>
      <c r="DQ10" s="22">
        <v>157680.54</v>
      </c>
      <c r="DR10" s="22">
        <v>155848.53</v>
      </c>
      <c r="DS10" s="22">
        <v>125585.25</v>
      </c>
      <c r="DT10" s="22">
        <v>134084.32999999999</v>
      </c>
      <c r="DU10" s="22">
        <v>76967.44</v>
      </c>
      <c r="DV10" s="22">
        <v>84530.77</v>
      </c>
      <c r="DW10" s="22">
        <v>102473.78899999999</v>
      </c>
      <c r="DX10" s="22">
        <v>107513.09000000001</v>
      </c>
      <c r="DY10" s="22">
        <v>80501.460000000006</v>
      </c>
    </row>
    <row r="11" spans="1:12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>
        <v>10976</v>
      </c>
      <c r="DP11" s="22">
        <v>10809.06</v>
      </c>
      <c r="DQ11" s="22">
        <v>5359.09</v>
      </c>
      <c r="DR11" s="22">
        <v>0</v>
      </c>
      <c r="DS11" s="22">
        <v>10964.38</v>
      </c>
      <c r="DT11" s="22">
        <v>38003.440000000002</v>
      </c>
      <c r="DU11" s="22">
        <v>0</v>
      </c>
      <c r="DV11" s="22">
        <v>7573.34</v>
      </c>
      <c r="DW11" s="22">
        <v>10464.700000000001</v>
      </c>
      <c r="DX11" s="22">
        <v>4935.34</v>
      </c>
      <c r="DY11" s="22">
        <v>0</v>
      </c>
    </row>
    <row r="12" spans="1:12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>
        <v>25935.67</v>
      </c>
      <c r="DP12" s="22">
        <v>11539.63</v>
      </c>
      <c r="DQ12" s="22">
        <v>16549.650000000001</v>
      </c>
      <c r="DR12" s="22">
        <v>26315.27</v>
      </c>
      <c r="DS12" s="22">
        <v>11589.45</v>
      </c>
      <c r="DT12" s="22">
        <v>39564.07</v>
      </c>
      <c r="DU12" s="22">
        <v>23412.28</v>
      </c>
      <c r="DV12" s="22">
        <v>45238.36</v>
      </c>
      <c r="DW12" s="22">
        <v>52087.17</v>
      </c>
      <c r="DX12" s="22">
        <v>63804.929999999993</v>
      </c>
      <c r="DY12" s="22">
        <v>9701.34</v>
      </c>
    </row>
    <row r="13" spans="1:12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2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  <c r="DP14" s="18">
        <v>45292</v>
      </c>
      <c r="DQ14" s="18">
        <v>45323</v>
      </c>
      <c r="DR14" s="18">
        <v>45352</v>
      </c>
      <c r="DS14" s="18">
        <v>45383</v>
      </c>
      <c r="DT14" s="18">
        <v>45413</v>
      </c>
      <c r="DU14" s="18">
        <v>45444</v>
      </c>
      <c r="DV14" s="18">
        <v>45474</v>
      </c>
      <c r="DW14" s="18">
        <v>45505</v>
      </c>
      <c r="DX14" s="18">
        <v>45536</v>
      </c>
      <c r="DY14" s="18">
        <v>45566</v>
      </c>
    </row>
    <row r="15" spans="1:129">
      <c r="A15" s="19" t="s">
        <v>3</v>
      </c>
      <c r="B15" s="66" t="s">
        <v>58</v>
      </c>
      <c r="C15" s="19" t="s">
        <v>84</v>
      </c>
      <c r="D15" s="26">
        <f t="shared" ref="D15:I15" si="11">+D16+D17+D19</f>
        <v>697358.19980000006</v>
      </c>
      <c r="E15" s="26">
        <f t="shared" si="11"/>
        <v>4393661.08763</v>
      </c>
      <c r="F15" s="26">
        <f t="shared" si="11"/>
        <v>4179095.3108000001</v>
      </c>
      <c r="G15" s="26">
        <f t="shared" si="11"/>
        <v>6495651.6800000006</v>
      </c>
      <c r="H15" s="26">
        <f t="shared" si="11"/>
        <v>4315512.76</v>
      </c>
      <c r="I15" s="26">
        <f t="shared" si="11"/>
        <v>5187861.3482299997</v>
      </c>
      <c r="J15" s="26">
        <f>+J16+J17+J19</f>
        <v>4618977.1071800003</v>
      </c>
      <c r="K15" s="44">
        <f t="shared" ref="K15:AI15" si="12">+K16+K17+K19</f>
        <v>6323156.5417900002</v>
      </c>
      <c r="L15" s="26">
        <f t="shared" si="12"/>
        <v>7322938.8690900002</v>
      </c>
      <c r="M15" s="26">
        <f t="shared" si="12"/>
        <v>5349255.5049999999</v>
      </c>
      <c r="N15" s="26">
        <f t="shared" si="12"/>
        <v>5288441.0873560002</v>
      </c>
      <c r="O15" s="26">
        <f t="shared" si="12"/>
        <v>5595041.2421199996</v>
      </c>
      <c r="P15" s="26">
        <f t="shared" si="12"/>
        <v>5586561.2131499993</v>
      </c>
      <c r="Q15" s="26">
        <f t="shared" si="12"/>
        <v>7561866.1768300002</v>
      </c>
      <c r="R15" s="26">
        <f t="shared" si="12"/>
        <v>6267738.3079940006</v>
      </c>
      <c r="S15" s="26">
        <f t="shared" si="12"/>
        <v>8183978.1699200002</v>
      </c>
      <c r="T15" s="26">
        <f t="shared" si="12"/>
        <v>6954714.9485599995</v>
      </c>
      <c r="U15" s="26">
        <f t="shared" si="12"/>
        <v>4929814.60891</v>
      </c>
      <c r="V15" s="26">
        <f t="shared" si="12"/>
        <v>7306001.5170499999</v>
      </c>
      <c r="W15" s="44">
        <f t="shared" si="12"/>
        <v>10522575.731534699</v>
      </c>
      <c r="X15" s="26">
        <f t="shared" si="12"/>
        <v>5522080.0872499999</v>
      </c>
      <c r="Y15" s="26">
        <f t="shared" si="12"/>
        <v>5971379.8705699993</v>
      </c>
      <c r="Z15" s="26">
        <f t="shared" si="12"/>
        <v>5822865.1800000006</v>
      </c>
      <c r="AA15" s="26">
        <f t="shared" si="12"/>
        <v>6706178.5342800012</v>
      </c>
      <c r="AB15" s="26">
        <f t="shared" si="12"/>
        <v>6445076.6653708005</v>
      </c>
      <c r="AC15" s="26">
        <f t="shared" si="12"/>
        <v>8067581.0404223697</v>
      </c>
      <c r="AD15" s="26">
        <f t="shared" si="12"/>
        <v>6136900.6400000006</v>
      </c>
      <c r="AE15" s="26">
        <f t="shared" si="12"/>
        <v>8559947.7000000011</v>
      </c>
      <c r="AF15" s="26">
        <f t="shared" si="12"/>
        <v>7087940.9822800001</v>
      </c>
      <c r="AG15" s="26">
        <f>+AG16+AG17+AG19</f>
        <v>6502495.2649299996</v>
      </c>
      <c r="AH15" s="26">
        <f t="shared" si="12"/>
        <v>7600872.7287299996</v>
      </c>
      <c r="AI15" s="26">
        <f t="shared" si="12"/>
        <v>8505045.9952020403</v>
      </c>
      <c r="AJ15" s="26">
        <f t="shared" ref="AJ15:AU15" si="13">+AJ16+AJ17+AJ19</f>
        <v>5577082.2033400005</v>
      </c>
      <c r="AK15" s="26">
        <f t="shared" si="13"/>
        <v>7883634.0320699997</v>
      </c>
      <c r="AL15" s="26">
        <f t="shared" si="13"/>
        <v>4739975.9344300004</v>
      </c>
      <c r="AM15" s="26">
        <f t="shared" si="13"/>
        <v>5432260.36601</v>
      </c>
      <c r="AN15" s="26">
        <f t="shared" si="13"/>
        <v>7961657.7973000007</v>
      </c>
      <c r="AO15" s="26">
        <f t="shared" si="13"/>
        <v>7162213.1404799996</v>
      </c>
      <c r="AP15" s="26">
        <f t="shared" si="13"/>
        <v>5067540.9443600001</v>
      </c>
      <c r="AQ15" s="26">
        <f t="shared" si="13"/>
        <v>4866044.2100900002</v>
      </c>
      <c r="AR15" s="26">
        <f t="shared" si="13"/>
        <v>8616374.1573500019</v>
      </c>
      <c r="AS15" s="26">
        <f t="shared" si="13"/>
        <v>5303498.1744499998</v>
      </c>
      <c r="AT15" s="26">
        <f t="shared" si="13"/>
        <v>6481305.0679599997</v>
      </c>
      <c r="AU15" s="26">
        <f t="shared" si="13"/>
        <v>7634228.57859</v>
      </c>
      <c r="AV15" s="26">
        <f t="shared" ref="AV15:BA15" si="14">+AV16+AV17+AV19</f>
        <v>4920781.4790500002</v>
      </c>
      <c r="AW15" s="26">
        <f t="shared" si="14"/>
        <v>5902623.4778800001</v>
      </c>
      <c r="AX15" s="26">
        <f t="shared" si="14"/>
        <v>7919900.5999999996</v>
      </c>
      <c r="AY15" s="26">
        <f t="shared" si="14"/>
        <v>5680343.7228600001</v>
      </c>
      <c r="AZ15" s="26">
        <f t="shared" si="14"/>
        <v>6964166.3014399987</v>
      </c>
      <c r="BA15" s="26">
        <f t="shared" si="14"/>
        <v>8304801.2583152559</v>
      </c>
      <c r="BB15" s="26">
        <f t="shared" ref="BB15:BM15" si="15">+BB16+BB17+BB19</f>
        <v>4152642.9643064411</v>
      </c>
      <c r="BC15" s="26">
        <f t="shared" si="15"/>
        <v>6339010.7608099999</v>
      </c>
      <c r="BD15" s="26">
        <f t="shared" si="15"/>
        <v>6646922.0899999999</v>
      </c>
      <c r="BE15" s="26">
        <f t="shared" si="15"/>
        <v>7033952.8700000001</v>
      </c>
      <c r="BF15" s="26">
        <f t="shared" si="15"/>
        <v>6877375.5999999996</v>
      </c>
      <c r="BG15" s="26">
        <f t="shared" si="15"/>
        <v>6375204.5899999999</v>
      </c>
      <c r="BH15" s="26">
        <f t="shared" si="15"/>
        <v>6126137.3200000003</v>
      </c>
      <c r="BI15" s="26">
        <f t="shared" si="15"/>
        <v>7296499.4900000002</v>
      </c>
      <c r="BJ15" s="26">
        <f t="shared" si="15"/>
        <v>7269153.5300000003</v>
      </c>
      <c r="BK15" s="26">
        <f t="shared" si="15"/>
        <v>6635351.0199999996</v>
      </c>
      <c r="BL15" s="26">
        <f t="shared" si="15"/>
        <v>6381071.7400000002</v>
      </c>
      <c r="BM15" s="26">
        <f t="shared" si="15"/>
        <v>7981340.9699999997</v>
      </c>
      <c r="BN15" s="26">
        <f t="shared" ref="BN15:CE15" si="16">+BN16+BN17+BN19</f>
        <v>6904417.1299999999</v>
      </c>
      <c r="BO15" s="26">
        <f t="shared" si="16"/>
        <v>7523519.9099999992</v>
      </c>
      <c r="BP15" s="26">
        <f t="shared" si="16"/>
        <v>5350043.8199999994</v>
      </c>
      <c r="BQ15" s="26">
        <f t="shared" si="16"/>
        <v>8833375.8300000019</v>
      </c>
      <c r="BR15" s="26">
        <f t="shared" si="16"/>
        <v>4258940.0599999996</v>
      </c>
      <c r="BS15" s="26">
        <f t="shared" si="16"/>
        <v>7364992.1400000006</v>
      </c>
      <c r="BT15" s="26">
        <f t="shared" si="16"/>
        <v>6367569.5999999996</v>
      </c>
      <c r="BU15" s="26">
        <f t="shared" si="16"/>
        <v>5532605.5600000005</v>
      </c>
      <c r="BV15" s="26">
        <f t="shared" si="16"/>
        <v>8064549.7499999991</v>
      </c>
      <c r="BW15" s="26">
        <f t="shared" si="16"/>
        <v>6404858.3500000006</v>
      </c>
      <c r="BX15" s="26">
        <f t="shared" si="16"/>
        <v>5728229.7199999997</v>
      </c>
      <c r="BY15" s="26">
        <f t="shared" si="16"/>
        <v>2981636.2699999996</v>
      </c>
      <c r="BZ15" s="26">
        <f t="shared" si="16"/>
        <v>3341686.53</v>
      </c>
      <c r="CA15" s="26">
        <f t="shared" si="16"/>
        <v>6430952.4700000007</v>
      </c>
      <c r="CB15" s="26">
        <f t="shared" si="16"/>
        <v>6627343.6299999999</v>
      </c>
      <c r="CC15" s="26">
        <f t="shared" si="16"/>
        <v>2154048.8699999996</v>
      </c>
      <c r="CD15" s="26">
        <f t="shared" si="16"/>
        <v>1523650.5999999999</v>
      </c>
      <c r="CE15" s="26">
        <f t="shared" si="16"/>
        <v>1662934.95</v>
      </c>
      <c r="CF15" s="26">
        <f t="shared" ref="CF15:CP15" si="17">+CF16+CF17+CF19+CF18</f>
        <v>2070989.9899999998</v>
      </c>
      <c r="CG15" s="26">
        <f t="shared" si="17"/>
        <v>1943990.77</v>
      </c>
      <c r="CH15" s="26">
        <f t="shared" si="17"/>
        <v>1620946.93</v>
      </c>
      <c r="CI15" s="26">
        <f t="shared" si="17"/>
        <v>1848192.82</v>
      </c>
      <c r="CJ15" s="26">
        <f t="shared" si="17"/>
        <v>2052866.59</v>
      </c>
      <c r="CK15" s="26">
        <f t="shared" si="17"/>
        <v>1918753.8800000001</v>
      </c>
      <c r="CL15" s="26">
        <f t="shared" si="17"/>
        <v>2564686.27</v>
      </c>
      <c r="CM15" s="26">
        <f t="shared" si="17"/>
        <v>2191012.0499999998</v>
      </c>
      <c r="CN15" s="26">
        <f t="shared" si="17"/>
        <v>2092675.07</v>
      </c>
      <c r="CO15" s="26">
        <f t="shared" si="17"/>
        <v>2109652.71</v>
      </c>
      <c r="CP15" s="26">
        <f t="shared" si="17"/>
        <v>2563992.63</v>
      </c>
      <c r="CQ15" s="26">
        <f t="shared" ref="CQ15:CW15" si="18">+CQ16+CQ17+CQ19+CQ18</f>
        <v>2538473.06</v>
      </c>
      <c r="CR15" s="26">
        <f t="shared" si="18"/>
        <v>2672595.02</v>
      </c>
      <c r="CS15" s="26">
        <f t="shared" si="18"/>
        <v>2320481.6300000004</v>
      </c>
      <c r="CT15" s="26">
        <f t="shared" si="18"/>
        <v>2120690.3399999994</v>
      </c>
      <c r="CU15" s="26">
        <f t="shared" si="18"/>
        <v>2186776</v>
      </c>
      <c r="CV15" s="26">
        <f t="shared" si="18"/>
        <v>1801164.0899999999</v>
      </c>
      <c r="CW15" s="26">
        <f t="shared" si="18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9">+DC16+DC17+DC19+DC18</f>
        <v>2388698.56</v>
      </c>
      <c r="DD15" s="26">
        <f t="shared" si="19"/>
        <v>1868948.3399999999</v>
      </c>
      <c r="DE15" s="26">
        <f t="shared" si="19"/>
        <v>2331814.4400000004</v>
      </c>
      <c r="DF15" s="26">
        <f t="shared" si="19"/>
        <v>3032549.19</v>
      </c>
      <c r="DG15" s="26">
        <f t="shared" si="19"/>
        <v>1649307.46</v>
      </c>
      <c r="DH15" s="26">
        <f t="shared" si="19"/>
        <v>2812392.93</v>
      </c>
      <c r="DI15" s="26">
        <f t="shared" si="19"/>
        <v>2094524.09</v>
      </c>
      <c r="DJ15" s="26">
        <f t="shared" si="19"/>
        <v>1945732.92</v>
      </c>
      <c r="DK15" s="26">
        <f t="shared" si="19"/>
        <v>2075046.54</v>
      </c>
      <c r="DL15" s="26">
        <f t="shared" si="19"/>
        <v>1588547.9</v>
      </c>
      <c r="DM15" s="26">
        <f t="shared" si="19"/>
        <v>2891627.9599999995</v>
      </c>
      <c r="DN15" s="26">
        <f t="shared" si="19"/>
        <v>1560359.34</v>
      </c>
      <c r="DO15" s="26">
        <f t="shared" ref="DO15:DU15" si="20">+DO16+DO17+DO19+DO18</f>
        <v>2356420.17</v>
      </c>
      <c r="DP15" s="26">
        <f t="shared" si="20"/>
        <v>2321189.91</v>
      </c>
      <c r="DQ15" s="26">
        <f t="shared" si="20"/>
        <v>2411215.42</v>
      </c>
      <c r="DR15" s="26">
        <f t="shared" si="20"/>
        <v>2593709.8199999998</v>
      </c>
      <c r="DS15" s="26">
        <f t="shared" si="20"/>
        <v>1874302.2699999998</v>
      </c>
      <c r="DT15" s="26">
        <f t="shared" si="20"/>
        <v>2996548.59</v>
      </c>
      <c r="DU15" s="26">
        <f t="shared" si="20"/>
        <v>1568139.11</v>
      </c>
      <c r="DV15" s="26">
        <f t="shared" ref="DV15:DW15" si="21">+DV16+DV17+DV19+DV18</f>
        <v>2003420.15</v>
      </c>
      <c r="DW15" s="26">
        <f t="shared" si="21"/>
        <v>2286563.1599999997</v>
      </c>
      <c r="DX15" s="26">
        <f t="shared" ref="DX15:DY15" si="22">+DX16+DX17+DX19+DX18</f>
        <v>2751218.8</v>
      </c>
      <c r="DY15" s="26">
        <f t="shared" si="22"/>
        <v>1098171.5700000003</v>
      </c>
    </row>
    <row r="16" spans="1:12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>
        <v>33829.82</v>
      </c>
      <c r="DO16" s="22">
        <v>68447.179999999993</v>
      </c>
      <c r="DP16" s="22">
        <v>57077.440000000002</v>
      </c>
      <c r="DQ16" s="22">
        <v>66283.08</v>
      </c>
      <c r="DR16" s="22">
        <v>68490.55</v>
      </c>
      <c r="DS16" s="22">
        <v>43685.41</v>
      </c>
      <c r="DT16" s="22">
        <v>88083.97</v>
      </c>
      <c r="DU16" s="22">
        <v>39406.82</v>
      </c>
      <c r="DV16" s="22">
        <v>51741.65</v>
      </c>
      <c r="DW16" s="22">
        <v>66447.820000000007</v>
      </c>
      <c r="DX16" s="22">
        <v>73674.19</v>
      </c>
      <c r="DY16" s="22">
        <v>27449.08</v>
      </c>
    </row>
    <row r="17" spans="1:12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>
        <v>1514772.78</v>
      </c>
      <c r="DO17" s="22">
        <v>2277459.94</v>
      </c>
      <c r="DP17" s="22">
        <v>2254187.98</v>
      </c>
      <c r="DQ17" s="22">
        <v>2335421.7799999998</v>
      </c>
      <c r="DR17" s="22">
        <v>2513800.83</v>
      </c>
      <c r="DS17" s="22">
        <v>1821020.43</v>
      </c>
      <c r="DT17" s="22">
        <v>2896601.11</v>
      </c>
      <c r="DU17" s="22">
        <v>1514509.93</v>
      </c>
      <c r="DV17" s="22">
        <v>1938383.3</v>
      </c>
      <c r="DW17" s="22">
        <v>2208201.06</v>
      </c>
      <c r="DX17" s="22">
        <v>2665546.3199999998</v>
      </c>
      <c r="DY17" s="22">
        <v>1057471.8700000001</v>
      </c>
    </row>
    <row r="18" spans="1:12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>
        <v>11180</v>
      </c>
      <c r="DO18" s="22">
        <v>9940</v>
      </c>
      <c r="DP18" s="22">
        <v>9360</v>
      </c>
      <c r="DQ18" s="22">
        <v>8800</v>
      </c>
      <c r="DR18" s="22">
        <v>10840</v>
      </c>
      <c r="DS18" s="22">
        <v>9020</v>
      </c>
      <c r="DT18" s="22">
        <v>11290</v>
      </c>
      <c r="DU18" s="22">
        <v>11200</v>
      </c>
      <c r="DV18" s="22">
        <v>9120</v>
      </c>
      <c r="DW18" s="22">
        <v>11340</v>
      </c>
      <c r="DX18" s="22">
        <v>11420</v>
      </c>
      <c r="DY18" s="22">
        <v>12680</v>
      </c>
    </row>
    <row r="19" spans="1:12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>
        <v>576.74</v>
      </c>
      <c r="DO19" s="22">
        <v>573.04999999999995</v>
      </c>
      <c r="DP19" s="22">
        <v>564.49</v>
      </c>
      <c r="DQ19" s="22">
        <v>710.56</v>
      </c>
      <c r="DR19" s="22">
        <v>578.44000000000005</v>
      </c>
      <c r="DS19" s="22">
        <v>576.42999999999995</v>
      </c>
      <c r="DT19" s="22">
        <v>573.51</v>
      </c>
      <c r="DU19" s="22">
        <v>3022.36</v>
      </c>
      <c r="DV19" s="22">
        <v>4175.2</v>
      </c>
      <c r="DW19" s="22">
        <v>574.28</v>
      </c>
      <c r="DX19" s="22">
        <v>578.29</v>
      </c>
      <c r="DY19" s="22">
        <v>570.62</v>
      </c>
    </row>
    <row r="20" spans="1:12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29" ht="23.25" customHeight="1">
      <c r="A21" s="89" t="s">
        <v>88</v>
      </c>
      <c r="B21" s="89"/>
      <c r="C21" s="89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29" ht="26.25" customHeight="1">
      <c r="A22" s="89" t="s">
        <v>89</v>
      </c>
      <c r="B22" s="89"/>
      <c r="C22" s="89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2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2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29">
      <c r="T25" s="34"/>
      <c r="AD25" s="35"/>
      <c r="AE25" s="35"/>
      <c r="AF25" s="35"/>
      <c r="AG25" s="35"/>
      <c r="AL25" s="47"/>
    </row>
    <row r="26" spans="1:129">
      <c r="AD26" s="35"/>
      <c r="AE26" s="35"/>
      <c r="AF26" s="35"/>
      <c r="AG26" s="35"/>
    </row>
    <row r="27" spans="1:12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75" priority="29"/>
  </conditionalFormatting>
  <conditionalFormatting sqref="AY16:BS16">
    <cfRule type="duplicateValues" dxfId="74" priority="30"/>
  </conditionalFormatting>
  <conditionalFormatting sqref="BT16:CE16">
    <cfRule type="duplicateValues" dxfId="73" priority="28"/>
  </conditionalFormatting>
  <conditionalFormatting sqref="BT16:CE19">
    <cfRule type="duplicateValues" dxfId="72" priority="27"/>
  </conditionalFormatting>
  <conditionalFormatting sqref="CF16 CH16:CP16">
    <cfRule type="duplicateValues" dxfId="71" priority="22"/>
  </conditionalFormatting>
  <conditionalFormatting sqref="CF17 CH17:CP17">
    <cfRule type="duplicateValues" dxfId="70" priority="20"/>
  </conditionalFormatting>
  <conditionalFormatting sqref="CF18">
    <cfRule type="duplicateValues" dxfId="69" priority="16"/>
  </conditionalFormatting>
  <conditionalFormatting sqref="CF19">
    <cfRule type="duplicateValues" dxfId="68" priority="11"/>
  </conditionalFormatting>
  <conditionalFormatting sqref="CG16">
    <cfRule type="duplicateValues" dxfId="67" priority="21"/>
  </conditionalFormatting>
  <conditionalFormatting sqref="CG17">
    <cfRule type="duplicateValues" dxfId="66" priority="19"/>
  </conditionalFormatting>
  <conditionalFormatting sqref="CG18">
    <cfRule type="duplicateValues" dxfId="65" priority="17"/>
  </conditionalFormatting>
  <conditionalFormatting sqref="CG19">
    <cfRule type="duplicateValues" dxfId="64" priority="12"/>
  </conditionalFormatting>
  <conditionalFormatting sqref="CH18">
    <cfRule type="duplicateValues" dxfId="63" priority="14"/>
  </conditionalFormatting>
  <conditionalFormatting sqref="CH19">
    <cfRule type="duplicateValues" dxfId="62" priority="9"/>
  </conditionalFormatting>
  <conditionalFormatting sqref="CI18:CJ18">
    <cfRule type="duplicateValues" dxfId="61" priority="15"/>
  </conditionalFormatting>
  <conditionalFormatting sqref="CI19:CJ19">
    <cfRule type="duplicateValues" dxfId="60" priority="10"/>
  </conditionalFormatting>
  <conditionalFormatting sqref="CK18">
    <cfRule type="duplicateValues" dxfId="59" priority="18"/>
  </conditionalFormatting>
  <conditionalFormatting sqref="CK19">
    <cfRule type="duplicateValues" dxfId="58" priority="13"/>
  </conditionalFormatting>
  <conditionalFormatting sqref="CQ16:CY19">
    <cfRule type="duplicateValues" dxfId="57" priority="25"/>
  </conditionalFormatting>
  <conditionalFormatting sqref="CQ16:DA16">
    <cfRule type="duplicateValues" dxfId="56" priority="26"/>
  </conditionalFormatting>
  <conditionalFormatting sqref="CZ16:DA19">
    <cfRule type="duplicateValues" dxfId="55" priority="8"/>
  </conditionalFormatting>
  <conditionalFormatting sqref="DC16 DC19">
    <cfRule type="duplicateValues" dxfId="54" priority="7"/>
  </conditionalFormatting>
  <conditionalFormatting sqref="DD16:DK19">
    <cfRule type="duplicateValues" dxfId="53" priority="5"/>
  </conditionalFormatting>
  <conditionalFormatting sqref="DD16:DM16">
    <cfRule type="duplicateValues" dxfId="52" priority="6"/>
  </conditionalFormatting>
  <conditionalFormatting sqref="DL16:DM19">
    <cfRule type="duplicateValues" dxfId="51" priority="4"/>
  </conditionalFormatting>
  <conditionalFormatting sqref="DO16:DU16 DO19:DU19">
    <cfRule type="duplicateValues" dxfId="50" priority="3"/>
  </conditionalFormatting>
  <conditionalFormatting sqref="DV16:DX16 DV19:DX19">
    <cfRule type="duplicateValues" dxfId="49" priority="2"/>
  </conditionalFormatting>
  <conditionalFormatting sqref="DY16 DY19">
    <cfRule type="duplicateValues" dxfId="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K34"/>
  <sheetViews>
    <sheetView zoomScale="112" zoomScaleNormal="112" workbookViewId="0">
      <pane xSplit="3" ySplit="4" topLeftCell="GI5" activePane="bottomRight" state="frozen"/>
      <selection pane="topRight" activeCell="EN37" sqref="EN37"/>
      <selection pane="bottomLeft" activeCell="EN37" sqref="EN37"/>
      <selection pane="bottomRight" activeCell="GK6" sqref="GK6"/>
    </sheetView>
  </sheetViews>
  <sheetFormatPr baseColWidth="10"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93" ht="16.5">
      <c r="A1" s="87" t="s">
        <v>0</v>
      </c>
      <c r="B1" s="87"/>
      <c r="C1" s="87"/>
    </row>
    <row r="2" spans="1:193">
      <c r="A2" s="86" t="s">
        <v>90</v>
      </c>
      <c r="B2" s="86"/>
      <c r="C2" s="86"/>
    </row>
    <row r="4" spans="1:19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  <c r="GB4" s="18">
        <v>45292</v>
      </c>
      <c r="GC4" s="18">
        <v>45323</v>
      </c>
      <c r="GD4" s="18">
        <v>45352</v>
      </c>
      <c r="GE4" s="18">
        <v>45383</v>
      </c>
      <c r="GF4" s="18">
        <v>45413</v>
      </c>
      <c r="GG4" s="18">
        <v>45444</v>
      </c>
      <c r="GH4" s="18">
        <v>45474</v>
      </c>
      <c r="GI4" s="18">
        <v>45505</v>
      </c>
      <c r="GJ4" s="18">
        <v>45536</v>
      </c>
      <c r="GK4" s="18">
        <v>45566</v>
      </c>
    </row>
    <row r="5" spans="1:19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>
        <v>52</v>
      </c>
      <c r="GA5" s="22">
        <v>40</v>
      </c>
      <c r="GB5" s="22">
        <v>41</v>
      </c>
      <c r="GC5" s="22">
        <v>39</v>
      </c>
      <c r="GD5" s="22">
        <v>49</v>
      </c>
      <c r="GE5" s="22">
        <v>39</v>
      </c>
      <c r="GF5" s="22">
        <v>38</v>
      </c>
      <c r="GG5" s="22">
        <v>42</v>
      </c>
      <c r="GH5" s="22">
        <v>46</v>
      </c>
      <c r="GI5" s="22">
        <v>44</v>
      </c>
      <c r="GJ5" s="22">
        <v>46</v>
      </c>
      <c r="GK5" s="22">
        <v>45</v>
      </c>
    </row>
    <row r="6" spans="1:19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9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  <c r="GB7" s="18">
        <v>45292</v>
      </c>
      <c r="GC7" s="18">
        <v>45323</v>
      </c>
      <c r="GD7" s="18">
        <v>45352</v>
      </c>
      <c r="GE7" s="18">
        <v>45383</v>
      </c>
      <c r="GF7" s="18">
        <v>45413</v>
      </c>
      <c r="GG7" s="18">
        <v>45444</v>
      </c>
      <c r="GH7" s="18">
        <v>45474</v>
      </c>
      <c r="GI7" s="18">
        <v>45505</v>
      </c>
      <c r="GJ7" s="18">
        <v>45536</v>
      </c>
      <c r="GK7" s="18">
        <v>45566</v>
      </c>
    </row>
    <row r="8" spans="1:19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6518.5800000000017</v>
      </c>
      <c r="FZ8" s="22">
        <v>7532.9850000000006</v>
      </c>
      <c r="GA8" s="22">
        <v>3593.585</v>
      </c>
      <c r="GB8" s="22">
        <v>4191.329999999999</v>
      </c>
      <c r="GC8" s="22">
        <v>5865.2500000000009</v>
      </c>
      <c r="GD8" s="22">
        <v>7068.3499999999995</v>
      </c>
      <c r="GE8" s="22">
        <v>3873.6449999999995</v>
      </c>
      <c r="GF8" s="22">
        <v>4538.0069999999996</v>
      </c>
      <c r="GG8" s="22">
        <v>8985.0400000000009</v>
      </c>
      <c r="GH8" s="22">
        <v>4866.08</v>
      </c>
      <c r="GI8" s="22">
        <v>2982.7049999999999</v>
      </c>
      <c r="GJ8" s="22">
        <v>2738.2349999999997</v>
      </c>
      <c r="GK8" s="22">
        <v>1403.4450000000002</v>
      </c>
    </row>
    <row r="9" spans="1:19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>
        <v>11362.502</v>
      </c>
      <c r="GA9" s="22">
        <v>4761.875</v>
      </c>
      <c r="GB9" s="22">
        <v>28876.798000000003</v>
      </c>
      <c r="GC9" s="22">
        <v>16559.718000000001</v>
      </c>
      <c r="GD9" s="22">
        <v>28555.990999999998</v>
      </c>
      <c r="GE9" s="22">
        <v>14743.084999999999</v>
      </c>
      <c r="GF9" s="22">
        <v>11727.237999999999</v>
      </c>
      <c r="GG9" s="22">
        <v>15568.128000000001</v>
      </c>
      <c r="GH9" s="22">
        <v>18279.456999999999</v>
      </c>
      <c r="GI9" s="22">
        <v>3933.2370000000001</v>
      </c>
      <c r="GJ9" s="22">
        <v>29178.380999999998</v>
      </c>
      <c r="GK9" s="22">
        <v>11339.75</v>
      </c>
    </row>
    <row r="10" spans="1:19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>
        <v>549673.14900000009</v>
      </c>
      <c r="GA10" s="22">
        <v>624413.00600000005</v>
      </c>
      <c r="GB10" s="22">
        <v>524302.22699999996</v>
      </c>
      <c r="GC10" s="22">
        <v>575620.05799999984</v>
      </c>
      <c r="GD10" s="22">
        <v>569127.73699999985</v>
      </c>
      <c r="GE10" s="22">
        <v>538815.53300000005</v>
      </c>
      <c r="GF10" s="22">
        <v>527102.91399999999</v>
      </c>
      <c r="GG10" s="22">
        <v>719719.13</v>
      </c>
      <c r="GH10" s="22">
        <v>607234.97</v>
      </c>
      <c r="GI10" s="22">
        <v>601054.27999999991</v>
      </c>
      <c r="GJ10" s="22">
        <v>636055.19000000006</v>
      </c>
      <c r="GK10" s="22">
        <v>610151.6599999998</v>
      </c>
    </row>
    <row r="11" spans="1:19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>
        <v>100311.10299999999</v>
      </c>
      <c r="GA11" s="22">
        <v>55433.307000000001</v>
      </c>
      <c r="GB11" s="22">
        <v>38249.364999999998</v>
      </c>
      <c r="GC11" s="22">
        <v>48703.047999999995</v>
      </c>
      <c r="GD11" s="22">
        <v>51475.294999999998</v>
      </c>
      <c r="GE11" s="22">
        <v>61025.827999999994</v>
      </c>
      <c r="GF11" s="22">
        <v>67029.792000000001</v>
      </c>
      <c r="GG11" s="22">
        <v>36689.468000000001</v>
      </c>
      <c r="GH11" s="22">
        <v>36334.813000000002</v>
      </c>
      <c r="GI11" s="22">
        <v>44215.586000000003</v>
      </c>
      <c r="GJ11" s="22">
        <v>65212.609000000011</v>
      </c>
      <c r="GK11" s="22">
        <v>62003.414000000004</v>
      </c>
    </row>
    <row r="12" spans="1:19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</row>
    <row r="13" spans="1:19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668879.73900000006</v>
      </c>
      <c r="GA13" s="26">
        <f t="shared" ref="GA13:GG13" si="10">+GA8+GA9+GA10+GA11+GA12</f>
        <v>688201.77300000004</v>
      </c>
      <c r="GB13" s="26">
        <f t="shared" si="10"/>
        <v>595619.72</v>
      </c>
      <c r="GC13" s="26">
        <f t="shared" si="10"/>
        <v>646748.07399999979</v>
      </c>
      <c r="GD13" s="26">
        <f t="shared" si="10"/>
        <v>656227.37299999991</v>
      </c>
      <c r="GE13" s="26">
        <f t="shared" si="10"/>
        <v>618458.09100000001</v>
      </c>
      <c r="GF13" s="26">
        <f t="shared" si="10"/>
        <v>610397.951</v>
      </c>
      <c r="GG13" s="26">
        <f t="shared" si="10"/>
        <v>780961.76599999995</v>
      </c>
      <c r="GH13" s="26">
        <f t="shared" ref="GH13:GI13" si="11">+GH8+GH9+GH10+GH11+GH12</f>
        <v>666715.31999999995</v>
      </c>
      <c r="GI13" s="26">
        <f t="shared" si="11"/>
        <v>652185.80799999996</v>
      </c>
      <c r="GJ13" s="82">
        <f t="shared" ref="GJ13:GK13" si="12">+GJ8+GJ9+GJ10+GJ11+GJ12</f>
        <v>733184.41500000015</v>
      </c>
      <c r="GK13" s="82">
        <f t="shared" si="12"/>
        <v>684898.26899999974</v>
      </c>
    </row>
    <row r="14" spans="1:19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9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  <c r="GB15" s="18">
        <v>45292</v>
      </c>
      <c r="GC15" s="18">
        <v>45323</v>
      </c>
      <c r="GD15" s="18">
        <v>45352</v>
      </c>
      <c r="GE15" s="18">
        <v>45383</v>
      </c>
      <c r="GF15" s="18">
        <v>45413</v>
      </c>
      <c r="GG15" s="18">
        <v>45444</v>
      </c>
      <c r="GH15" s="18">
        <v>45474</v>
      </c>
      <c r="GI15" s="18">
        <v>45505</v>
      </c>
      <c r="GJ15" s="18">
        <v>45536</v>
      </c>
      <c r="GK15" s="18">
        <v>45566</v>
      </c>
    </row>
    <row r="16" spans="1:19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>
        <v>612</v>
      </c>
      <c r="GA16" s="22">
        <v>249</v>
      </c>
      <c r="GB16" s="22">
        <v>240</v>
      </c>
      <c r="GC16" s="22">
        <v>372</v>
      </c>
      <c r="GD16" s="22">
        <v>435</v>
      </c>
      <c r="GE16" s="22">
        <v>568</v>
      </c>
      <c r="GF16" s="22">
        <v>333</v>
      </c>
      <c r="GG16" s="22">
        <v>524</v>
      </c>
      <c r="GH16" s="22">
        <v>345</v>
      </c>
      <c r="GI16" s="22">
        <v>520</v>
      </c>
      <c r="GJ16" s="22">
        <v>331</v>
      </c>
      <c r="GK16" s="22">
        <v>90</v>
      </c>
    </row>
    <row r="17" spans="1:19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>
        <v>401</v>
      </c>
      <c r="GA17" s="22">
        <v>168</v>
      </c>
      <c r="GB17" s="22">
        <v>195</v>
      </c>
      <c r="GC17" s="22">
        <v>331</v>
      </c>
      <c r="GD17" s="22">
        <v>311</v>
      </c>
      <c r="GE17" s="22">
        <v>402</v>
      </c>
      <c r="GF17" s="22">
        <v>261</v>
      </c>
      <c r="GG17" s="22">
        <v>400</v>
      </c>
      <c r="GH17" s="22">
        <v>238</v>
      </c>
      <c r="GI17" s="22">
        <v>382</v>
      </c>
      <c r="GJ17" s="22">
        <v>216</v>
      </c>
      <c r="GK17" s="22">
        <v>69</v>
      </c>
    </row>
    <row r="18" spans="1:193" ht="3" customHeight="1">
      <c r="B18" s="20"/>
      <c r="C18" s="19"/>
    </row>
    <row r="19" spans="1:19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  <c r="GB19" s="18">
        <v>45292</v>
      </c>
      <c r="GC19" s="18">
        <v>45323</v>
      </c>
      <c r="GD19" s="18">
        <v>45352</v>
      </c>
      <c r="GE19" s="18">
        <v>45383</v>
      </c>
      <c r="GF19" s="18">
        <v>45413</v>
      </c>
      <c r="GG19" s="18">
        <v>45444</v>
      </c>
      <c r="GH19" s="18">
        <v>45474</v>
      </c>
      <c r="GI19" s="18">
        <v>45505</v>
      </c>
      <c r="GJ19" s="18">
        <v>45536</v>
      </c>
      <c r="GK19" s="18">
        <v>45566</v>
      </c>
    </row>
    <row r="20" spans="1:19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3">+SUM(E21:E23)</f>
        <v>5039073.1219990002</v>
      </c>
      <c r="F20" s="26">
        <f t="shared" si="13"/>
        <v>5884990.9944469407</v>
      </c>
      <c r="G20" s="26">
        <f t="shared" si="13"/>
        <v>5655218.2599999988</v>
      </c>
      <c r="H20" s="26">
        <f t="shared" si="13"/>
        <v>5469731.964999998</v>
      </c>
      <c r="I20" s="26">
        <f t="shared" si="13"/>
        <v>5365651.3580000047</v>
      </c>
      <c r="J20" s="26">
        <f t="shared" si="13"/>
        <v>4624155.5560000045</v>
      </c>
      <c r="K20" s="26">
        <f t="shared" si="13"/>
        <v>5158774.972000001</v>
      </c>
      <c r="L20" s="26">
        <f t="shared" si="13"/>
        <v>4885677.8940000013</v>
      </c>
      <c r="M20" s="26">
        <f t="shared" si="13"/>
        <v>5093436.12</v>
      </c>
      <c r="N20" s="26">
        <f t="shared" si="13"/>
        <v>5024583.194000002</v>
      </c>
      <c r="O20" s="26">
        <f t="shared" si="13"/>
        <v>5382597.398</v>
      </c>
      <c r="P20" s="26">
        <f t="shared" si="13"/>
        <v>5302213.2600000007</v>
      </c>
      <c r="Q20" s="26">
        <f t="shared" si="13"/>
        <v>5070983.371000004</v>
      </c>
      <c r="R20" s="26">
        <f t="shared" si="13"/>
        <v>5321863.8890000014</v>
      </c>
      <c r="S20" s="26">
        <f t="shared" si="13"/>
        <v>4758779.5699999994</v>
      </c>
      <c r="T20" s="26">
        <f t="shared" si="13"/>
        <v>5279941.9700000025</v>
      </c>
      <c r="U20" s="26">
        <f t="shared" si="13"/>
        <v>5568730.0449999981</v>
      </c>
      <c r="V20" s="26">
        <f t="shared" si="13"/>
        <v>5872553.3589999964</v>
      </c>
      <c r="W20" s="26">
        <f t="shared" si="13"/>
        <v>6103146.9790000012</v>
      </c>
      <c r="X20" s="26">
        <f t="shared" si="13"/>
        <v>6026718.8830000032</v>
      </c>
      <c r="Y20" s="26">
        <f t="shared" si="13"/>
        <v>5717209.8380000014</v>
      </c>
      <c r="Z20" s="26">
        <f t="shared" si="13"/>
        <v>6247768.3389999978</v>
      </c>
      <c r="AA20" s="26">
        <f t="shared" si="13"/>
        <v>7366152.758000005</v>
      </c>
      <c r="AB20" s="26">
        <f t="shared" si="13"/>
        <v>4887267</v>
      </c>
      <c r="AC20" s="26">
        <f t="shared" si="13"/>
        <v>7222268.4200000009</v>
      </c>
      <c r="AD20" s="26">
        <f t="shared" si="13"/>
        <v>7040474.1100000003</v>
      </c>
      <c r="AE20" s="26">
        <f t="shared" si="13"/>
        <v>6892993.1199999955</v>
      </c>
      <c r="AF20" s="26">
        <f t="shared" si="13"/>
        <v>7417621.5100000054</v>
      </c>
      <c r="AG20" s="26">
        <f t="shared" si="13"/>
        <v>6541176.6600000001</v>
      </c>
      <c r="AH20" s="26">
        <f t="shared" si="13"/>
        <v>5658503.7000000002</v>
      </c>
      <c r="AI20" s="26">
        <f t="shared" si="13"/>
        <v>5975126.7599999988</v>
      </c>
      <c r="AJ20" s="26">
        <f t="shared" si="13"/>
        <v>6480994.9300000053</v>
      </c>
      <c r="AK20" s="26">
        <f t="shared" si="13"/>
        <v>5907374.4899999965</v>
      </c>
      <c r="AL20" s="26">
        <f t="shared" si="13"/>
        <v>5997398.4099999992</v>
      </c>
      <c r="AM20" s="26">
        <f t="shared" si="13"/>
        <v>6375933.9700000007</v>
      </c>
      <c r="AN20" s="26">
        <f t="shared" si="13"/>
        <v>6833063.8499999959</v>
      </c>
      <c r="AO20" s="26">
        <f t="shared" si="13"/>
        <v>6022580.1100000013</v>
      </c>
      <c r="AP20" s="26">
        <f t="shared" si="13"/>
        <v>7588798.4899999974</v>
      </c>
      <c r="AQ20" s="26">
        <f t="shared" si="13"/>
        <v>6484806.3499999959</v>
      </c>
      <c r="AR20" s="26">
        <f t="shared" si="13"/>
        <v>7083804.2199999997</v>
      </c>
      <c r="AS20" s="26">
        <f t="shared" si="13"/>
        <v>6201524.0400000019</v>
      </c>
      <c r="AT20" s="26">
        <f t="shared" si="13"/>
        <v>6144971.1999999946</v>
      </c>
      <c r="AU20" s="26">
        <f t="shared" si="13"/>
        <v>5361701.6699999962</v>
      </c>
      <c r="AV20" s="26">
        <f t="shared" si="13"/>
        <v>7728298.879999999</v>
      </c>
      <c r="AW20" s="26">
        <f t="shared" si="13"/>
        <v>6215369.2800000049</v>
      </c>
      <c r="AX20" s="26">
        <f t="shared" si="13"/>
        <v>6880342.5700000003</v>
      </c>
      <c r="AY20" s="26">
        <f t="shared" si="13"/>
        <v>9482166.9099999983</v>
      </c>
      <c r="AZ20" s="26">
        <f t="shared" si="13"/>
        <v>6359901.9800000004</v>
      </c>
      <c r="BA20" s="26">
        <f t="shared" si="13"/>
        <v>7749854.6299999971</v>
      </c>
      <c r="BB20" s="26">
        <f t="shared" si="13"/>
        <v>7908285.9699999979</v>
      </c>
      <c r="BC20" s="26">
        <f t="shared" si="13"/>
        <v>7174759.3699999982</v>
      </c>
      <c r="BD20" s="26">
        <f t="shared" si="13"/>
        <v>8251893.9600000037</v>
      </c>
      <c r="BE20" s="26">
        <f t="shared" si="13"/>
        <v>8653101.7700000014</v>
      </c>
      <c r="BF20" s="26">
        <f t="shared" si="13"/>
        <v>9243908.1199999992</v>
      </c>
      <c r="BG20" s="26">
        <f t="shared" si="13"/>
        <v>8365061.0099999988</v>
      </c>
      <c r="BH20" s="26">
        <f t="shared" si="13"/>
        <v>10011383.029999999</v>
      </c>
      <c r="BI20" s="26">
        <f t="shared" si="13"/>
        <v>12139236.560000001</v>
      </c>
      <c r="BJ20" s="26">
        <f t="shared" si="13"/>
        <v>8172726.0199999968</v>
      </c>
      <c r="BK20" s="26">
        <f t="shared" si="13"/>
        <v>12066923.859999999</v>
      </c>
      <c r="BL20" s="26">
        <f t="shared" si="13"/>
        <v>9866305.5100000016</v>
      </c>
      <c r="BM20" s="26">
        <f t="shared" si="13"/>
        <v>9539440.7500000019</v>
      </c>
      <c r="BN20" s="26">
        <f t="shared" si="13"/>
        <v>9474401.370000001</v>
      </c>
      <c r="BO20" s="26">
        <f t="shared" si="13"/>
        <v>9241574</v>
      </c>
      <c r="BP20" s="26">
        <f t="shared" si="13"/>
        <v>10725764.020000003</v>
      </c>
      <c r="BQ20" s="26">
        <f t="shared" ref="BQ20:CU20" si="14">+SUM(BQ21:BQ23)</f>
        <v>9770381.439999992</v>
      </c>
      <c r="BR20" s="26">
        <f t="shared" si="14"/>
        <v>11194093.880000012</v>
      </c>
      <c r="BS20" s="26">
        <f t="shared" si="14"/>
        <v>11022928.639999999</v>
      </c>
      <c r="BT20" s="26">
        <f t="shared" si="14"/>
        <v>12994868.269999979</v>
      </c>
      <c r="BU20" s="26">
        <f t="shared" si="14"/>
        <v>12470044.890000001</v>
      </c>
      <c r="BV20" s="26">
        <f t="shared" si="14"/>
        <v>8992372.6899999995</v>
      </c>
      <c r="BW20" s="26">
        <f t="shared" si="14"/>
        <v>9055060.8000000007</v>
      </c>
      <c r="BX20" s="26">
        <f t="shared" si="14"/>
        <v>11321356.24</v>
      </c>
      <c r="BY20" s="26">
        <f t="shared" si="14"/>
        <v>7863273.1599999964</v>
      </c>
      <c r="BZ20" s="26">
        <f t="shared" si="14"/>
        <v>10025901.379999999</v>
      </c>
      <c r="CA20" s="26">
        <f t="shared" si="14"/>
        <v>12326210</v>
      </c>
      <c r="CB20" s="26">
        <f t="shared" si="14"/>
        <v>11958762</v>
      </c>
      <c r="CC20" s="26">
        <f t="shared" si="14"/>
        <v>16015158.12999999</v>
      </c>
      <c r="CD20" s="26">
        <f t="shared" si="14"/>
        <v>17302820.990000002</v>
      </c>
      <c r="CE20" s="26">
        <f t="shared" si="14"/>
        <v>16953090.989999998</v>
      </c>
      <c r="CF20" s="26">
        <f t="shared" si="14"/>
        <v>19756020.169999994</v>
      </c>
      <c r="CG20" s="26">
        <f t="shared" si="14"/>
        <v>20266776.479999989</v>
      </c>
      <c r="CH20" s="26">
        <f t="shared" si="14"/>
        <v>27008159.310000014</v>
      </c>
      <c r="CI20" s="26">
        <f t="shared" si="14"/>
        <v>38261593.51000005</v>
      </c>
      <c r="CJ20" s="26">
        <f t="shared" si="14"/>
        <v>19732651.819999989</v>
      </c>
      <c r="CK20" s="26">
        <f t="shared" si="14"/>
        <v>28719781.890000023</v>
      </c>
      <c r="CL20" s="26">
        <f t="shared" si="14"/>
        <v>30167745.960000005</v>
      </c>
      <c r="CM20" s="26">
        <f t="shared" si="14"/>
        <v>27023285.179999992</v>
      </c>
      <c r="CN20" s="26">
        <f t="shared" si="14"/>
        <v>31366527</v>
      </c>
      <c r="CO20" s="26">
        <f t="shared" si="14"/>
        <v>24375651</v>
      </c>
      <c r="CP20" s="26">
        <f t="shared" si="14"/>
        <v>33197485.120000005</v>
      </c>
      <c r="CQ20" s="26">
        <f t="shared" si="14"/>
        <v>27024378.040000003</v>
      </c>
      <c r="CR20" s="26">
        <f t="shared" si="14"/>
        <v>26700358.140000012</v>
      </c>
      <c r="CS20" s="26">
        <f t="shared" si="14"/>
        <v>36272428.640000008</v>
      </c>
      <c r="CT20" s="26">
        <f t="shared" si="14"/>
        <v>34691176.739999987</v>
      </c>
      <c r="CU20" s="26">
        <f t="shared" si="14"/>
        <v>43077317.409999974</v>
      </c>
      <c r="CV20" s="26">
        <f t="shared" ref="CV20:DG20" si="15">+SUM(CV21:CV23)</f>
        <v>25538359.430000003</v>
      </c>
      <c r="CW20" s="26">
        <f t="shared" si="15"/>
        <v>29328014.010000005</v>
      </c>
      <c r="CX20" s="26">
        <f t="shared" si="15"/>
        <v>28094887.170000013</v>
      </c>
      <c r="CY20" s="26">
        <f t="shared" si="15"/>
        <v>26117886.930000003</v>
      </c>
      <c r="CZ20" s="26">
        <f t="shared" si="15"/>
        <v>31501000.57</v>
      </c>
      <c r="DA20" s="26">
        <f t="shared" si="15"/>
        <v>30128491.100000001</v>
      </c>
      <c r="DB20" s="26">
        <f t="shared" si="15"/>
        <v>21726815.370000001</v>
      </c>
      <c r="DC20" s="26">
        <f t="shared" si="15"/>
        <v>32447080.680000011</v>
      </c>
      <c r="DD20" s="26">
        <f t="shared" si="15"/>
        <v>31988251.930000007</v>
      </c>
      <c r="DE20" s="26">
        <f t="shared" si="15"/>
        <v>29330560.809999984</v>
      </c>
      <c r="DF20" s="26">
        <f t="shared" si="15"/>
        <v>33236189.389999982</v>
      </c>
      <c r="DG20" s="26">
        <f t="shared" si="15"/>
        <v>31221116.970000003</v>
      </c>
      <c r="DH20" s="26">
        <f t="shared" ref="DH20:DM20" si="16">+SUM(DH21:DH23)</f>
        <v>29934021.049999997</v>
      </c>
      <c r="DI20" s="26">
        <f t="shared" si="16"/>
        <v>27465678.990000006</v>
      </c>
      <c r="DJ20" s="26">
        <f t="shared" si="16"/>
        <v>34451702.829999991</v>
      </c>
      <c r="DK20" s="26">
        <f t="shared" si="16"/>
        <v>35889497.179999992</v>
      </c>
      <c r="DL20" s="26">
        <f t="shared" si="16"/>
        <v>21628539.969999999</v>
      </c>
      <c r="DM20" s="26">
        <f t="shared" si="16"/>
        <v>33223799.260000009</v>
      </c>
      <c r="DN20" s="26">
        <f t="shared" ref="DN20:DY20" si="17">+SUM(DN21:DN23)</f>
        <v>32681681.210000012</v>
      </c>
      <c r="DO20" s="26">
        <f t="shared" si="17"/>
        <v>35418991.440000005</v>
      </c>
      <c r="DP20" s="26">
        <f t="shared" si="17"/>
        <v>31326871.049999997</v>
      </c>
      <c r="DQ20" s="26">
        <f t="shared" si="17"/>
        <v>30498641.139999989</v>
      </c>
      <c r="DR20" s="26">
        <f t="shared" si="17"/>
        <v>45174436.589999996</v>
      </c>
      <c r="DS20" s="26">
        <f t="shared" si="17"/>
        <v>32492361</v>
      </c>
      <c r="DT20" s="26">
        <f t="shared" si="17"/>
        <v>30681799.010000017</v>
      </c>
      <c r="DU20" s="26">
        <f t="shared" si="17"/>
        <v>34071827.350000001</v>
      </c>
      <c r="DV20" s="26">
        <f t="shared" si="17"/>
        <v>33114130</v>
      </c>
      <c r="DW20" s="26">
        <f t="shared" si="17"/>
        <v>33883485.530000009</v>
      </c>
      <c r="DX20" s="26">
        <f t="shared" si="17"/>
        <v>30005732.189999994</v>
      </c>
      <c r="DY20" s="26">
        <f t="shared" si="17"/>
        <v>36838867.229999974</v>
      </c>
      <c r="DZ20" s="26">
        <f t="shared" ref="DZ20:EQ20" si="18">+SUM(DZ21:DZ23)</f>
        <v>26463656.199999992</v>
      </c>
      <c r="EA20" s="26">
        <f t="shared" si="18"/>
        <v>32356261.439999994</v>
      </c>
      <c r="EB20" s="26">
        <f t="shared" si="18"/>
        <v>39305132.120000005</v>
      </c>
      <c r="EC20" s="26">
        <f t="shared" si="18"/>
        <v>36285915.550000004</v>
      </c>
      <c r="ED20" s="26">
        <f t="shared" si="18"/>
        <v>40227396.439999998</v>
      </c>
      <c r="EE20" s="26">
        <f t="shared" si="18"/>
        <v>34973153.120000005</v>
      </c>
      <c r="EF20" s="26">
        <f t="shared" si="18"/>
        <v>28032344.140000001</v>
      </c>
      <c r="EG20" s="26">
        <f t="shared" si="18"/>
        <v>29987890.790000003</v>
      </c>
      <c r="EH20" s="26">
        <f t="shared" si="18"/>
        <v>27997776.530000012</v>
      </c>
      <c r="EI20" s="26">
        <f t="shared" si="18"/>
        <v>23529941.709999997</v>
      </c>
      <c r="EJ20" s="26">
        <f t="shared" si="18"/>
        <v>27581582.849999994</v>
      </c>
      <c r="EK20" s="26">
        <f t="shared" si="18"/>
        <v>27426344.390000001</v>
      </c>
      <c r="EL20" s="26">
        <f t="shared" si="18"/>
        <v>29386942.259999994</v>
      </c>
      <c r="EM20" s="26">
        <f t="shared" si="18"/>
        <v>29278350.969999999</v>
      </c>
      <c r="EN20" s="26">
        <f t="shared" si="18"/>
        <v>30803499.990000002</v>
      </c>
      <c r="EO20" s="26">
        <f t="shared" si="18"/>
        <v>34834018.250000007</v>
      </c>
      <c r="EP20" s="26">
        <f t="shared" si="18"/>
        <v>31623184.219999991</v>
      </c>
      <c r="EQ20" s="26">
        <f t="shared" si="18"/>
        <v>37420915.710000008</v>
      </c>
      <c r="ER20" s="26">
        <f t="shared" ref="ER20:FA20" si="19">+SUM(ER21:ER23)</f>
        <v>8927170.1799999997</v>
      </c>
      <c r="ES20" s="26">
        <f t="shared" si="19"/>
        <v>8621723.8599999994</v>
      </c>
      <c r="ET20" s="26">
        <f t="shared" si="19"/>
        <v>9106160</v>
      </c>
      <c r="EU20" s="26">
        <f t="shared" si="19"/>
        <v>7342249.8600000003</v>
      </c>
      <c r="EV20" s="26">
        <f t="shared" si="19"/>
        <v>8522559</v>
      </c>
      <c r="EW20" s="26">
        <f>+SUM(EW21:EW23)</f>
        <v>8309876.5100000007</v>
      </c>
      <c r="EX20" s="26">
        <f t="shared" si="19"/>
        <v>8014098.5700000003</v>
      </c>
      <c r="EY20" s="26">
        <f>+SUM(EY21:EY23)</f>
        <v>8099960.5</v>
      </c>
      <c r="EZ20" s="26">
        <f t="shared" si="19"/>
        <v>8185108.1799999988</v>
      </c>
      <c r="FA20" s="26">
        <f t="shared" si="19"/>
        <v>9687920.2753354702</v>
      </c>
      <c r="FB20" s="26">
        <f t="shared" ref="FB20:FN20" si="20">+SUM(FB21:FB23)</f>
        <v>8406909.75</v>
      </c>
      <c r="FC20" s="26">
        <f t="shared" si="20"/>
        <v>10227484.300000001</v>
      </c>
      <c r="FD20" s="26">
        <f t="shared" si="20"/>
        <v>8033269.4000000004</v>
      </c>
      <c r="FE20" s="26">
        <f t="shared" si="20"/>
        <v>8465502.3300000001</v>
      </c>
      <c r="FF20" s="26">
        <f t="shared" si="20"/>
        <v>8669213.3000000007</v>
      </c>
      <c r="FG20" s="26">
        <f t="shared" si="20"/>
        <v>8702713.9700000007</v>
      </c>
      <c r="FH20" s="26">
        <f t="shared" si="20"/>
        <v>9615883.25</v>
      </c>
      <c r="FI20" s="26">
        <f t="shared" si="20"/>
        <v>10436728.969999999</v>
      </c>
      <c r="FJ20" s="26">
        <f t="shared" si="20"/>
        <v>9298995.4199999999</v>
      </c>
      <c r="FK20" s="26">
        <f t="shared" si="20"/>
        <v>8993031.0099999998</v>
      </c>
      <c r="FL20" s="26">
        <f t="shared" si="20"/>
        <v>10658654.57</v>
      </c>
      <c r="FM20" s="26">
        <f t="shared" si="20"/>
        <v>9741509.9299999997</v>
      </c>
      <c r="FN20" s="26">
        <f t="shared" si="20"/>
        <v>7670052.5999999996</v>
      </c>
      <c r="FO20" s="26">
        <f t="shared" ref="FO20:FZ20" si="21">+SUM(FO21:FO23)</f>
        <v>12174605.809999997</v>
      </c>
      <c r="FP20" s="26">
        <f>+SUM(FP21:FP23)</f>
        <v>8235890.1700000018</v>
      </c>
      <c r="FQ20" s="26">
        <f t="shared" si="21"/>
        <v>9989104.0999999996</v>
      </c>
      <c r="FR20" s="26">
        <f t="shared" si="21"/>
        <v>9810986.1699999999</v>
      </c>
      <c r="FS20" s="26">
        <f t="shared" si="21"/>
        <v>10464999.439999999</v>
      </c>
      <c r="FT20" s="26">
        <f t="shared" si="21"/>
        <v>10103089.360000001</v>
      </c>
      <c r="FU20" s="26">
        <f t="shared" si="21"/>
        <v>11064551.32</v>
      </c>
      <c r="FV20" s="26">
        <f t="shared" si="21"/>
        <v>11219611.85</v>
      </c>
      <c r="FW20" s="26">
        <f t="shared" si="21"/>
        <v>13582945.669999998</v>
      </c>
      <c r="FX20" s="26">
        <f t="shared" si="21"/>
        <v>12619209.699999999</v>
      </c>
      <c r="FY20" s="26">
        <f t="shared" si="21"/>
        <v>11881436</v>
      </c>
      <c r="FZ20" s="26">
        <f t="shared" si="21"/>
        <v>10711838.5</v>
      </c>
      <c r="GA20" s="26">
        <f t="shared" ref="GA20:GG20" si="22">+SUM(GA21:GA23)</f>
        <v>13786019.909999998</v>
      </c>
      <c r="GB20" s="26">
        <f t="shared" si="22"/>
        <v>10251741.17</v>
      </c>
      <c r="GC20" s="26">
        <f t="shared" si="22"/>
        <v>10204728.25</v>
      </c>
      <c r="GD20" s="26">
        <f t="shared" si="22"/>
        <v>10992826.709999999</v>
      </c>
      <c r="GE20" s="26">
        <f t="shared" si="22"/>
        <v>10137985.189999998</v>
      </c>
      <c r="GF20" s="26">
        <f t="shared" si="22"/>
        <v>10350528.460000001</v>
      </c>
      <c r="GG20" s="26">
        <f t="shared" si="22"/>
        <v>11041515.15</v>
      </c>
      <c r="GH20" s="26">
        <f t="shared" ref="GH20:GI20" si="23">+SUM(GH21:GH23)</f>
        <v>10682659.840000004</v>
      </c>
      <c r="GI20" s="26">
        <f t="shared" si="23"/>
        <v>10683688.380000003</v>
      </c>
      <c r="GJ20" s="26">
        <f t="shared" ref="GJ20:GK20" si="24">+SUM(GJ21:GJ23)</f>
        <v>12114942.119999999</v>
      </c>
      <c r="GK20" s="26">
        <f t="shared" si="24"/>
        <v>11881435.93</v>
      </c>
    </row>
    <row r="21" spans="1:19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>
        <v>237695.78</v>
      </c>
      <c r="GA21" s="22">
        <v>221385.93</v>
      </c>
      <c r="GB21" s="22">
        <v>211743.75</v>
      </c>
      <c r="GC21" s="22">
        <v>221772.81</v>
      </c>
      <c r="GD21" s="22">
        <v>187585.86</v>
      </c>
      <c r="GE21" s="22">
        <v>205114.57999999993</v>
      </c>
      <c r="GF21" s="22">
        <v>192562.72</v>
      </c>
      <c r="GG21" s="22">
        <v>209133.35</v>
      </c>
      <c r="GH21" s="22">
        <v>211216.14</v>
      </c>
      <c r="GI21" s="22">
        <v>215591.86999999988</v>
      </c>
      <c r="GJ21" s="22">
        <v>213561.12</v>
      </c>
      <c r="GK21" s="22">
        <v>242051.44</v>
      </c>
    </row>
    <row r="22" spans="1:19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>
        <v>10335647.08</v>
      </c>
      <c r="GA22" s="22">
        <v>11938034.699999999</v>
      </c>
      <c r="GB22" s="22">
        <v>9973189.0899999999</v>
      </c>
      <c r="GC22" s="22">
        <v>9891291.9499999993</v>
      </c>
      <c r="GD22" s="22">
        <v>10654727.609999999</v>
      </c>
      <c r="GE22" s="22">
        <v>9795478.2599999979</v>
      </c>
      <c r="GF22" s="22">
        <v>9983831.5999999996</v>
      </c>
      <c r="GG22" s="22">
        <v>10697158.550000001</v>
      </c>
      <c r="GH22" s="22">
        <v>10359947.500000004</v>
      </c>
      <c r="GI22" s="22">
        <v>10303937.140000004</v>
      </c>
      <c r="GJ22" s="22">
        <v>11805499.869999999</v>
      </c>
      <c r="GK22" s="22">
        <v>11513789.689999999</v>
      </c>
    </row>
    <row r="23" spans="1:19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>
        <v>138495.64000000001</v>
      </c>
      <c r="GA23" s="22">
        <v>1626599.28</v>
      </c>
      <c r="GB23" s="22">
        <v>66808.33</v>
      </c>
      <c r="GC23" s="22">
        <v>91663.49</v>
      </c>
      <c r="GD23" s="22">
        <v>150513.24</v>
      </c>
      <c r="GE23" s="22">
        <v>137392.35000000003</v>
      </c>
      <c r="GF23" s="22">
        <v>174134.14</v>
      </c>
      <c r="GG23" s="22">
        <v>135223.25</v>
      </c>
      <c r="GH23" s="22">
        <v>111496.2</v>
      </c>
      <c r="GI23" s="22">
        <v>164159.37000000002</v>
      </c>
      <c r="GJ23" s="22">
        <v>95881.13</v>
      </c>
      <c r="GK23" s="22">
        <v>125594.8</v>
      </c>
    </row>
    <row r="24" spans="1:193" ht="23.25" customHeight="1">
      <c r="A24" s="89" t="s">
        <v>96</v>
      </c>
      <c r="B24" s="89"/>
      <c r="C24" s="89"/>
      <c r="CE24" s="34"/>
    </row>
    <row r="25" spans="1:19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9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93">
      <c r="CE27" s="34"/>
      <c r="CF27" s="34"/>
      <c r="CR27" s="34"/>
      <c r="CS27" s="34"/>
    </row>
    <row r="28" spans="1:193">
      <c r="CF28" s="34"/>
    </row>
    <row r="31" spans="1:19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9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48" priority="11"/>
  </conditionalFormatting>
  <conditionalFormatting sqref="EF21:EQ21 ET21:FD21">
    <cfRule type="duplicateValues" dxfId="47" priority="26"/>
  </conditionalFormatting>
  <conditionalFormatting sqref="ER21">
    <cfRule type="duplicateValues" dxfId="46" priority="8"/>
  </conditionalFormatting>
  <conditionalFormatting sqref="ES21">
    <cfRule type="duplicateValues" dxfId="45" priority="9"/>
  </conditionalFormatting>
  <conditionalFormatting sqref="FE21:FN21">
    <cfRule type="duplicateValues" dxfId="44" priority="7"/>
  </conditionalFormatting>
  <conditionalFormatting sqref="FO21">
    <cfRule type="duplicateValues" dxfId="43" priority="6"/>
  </conditionalFormatting>
  <conditionalFormatting sqref="FP21">
    <cfRule type="duplicateValues" dxfId="42" priority="5"/>
  </conditionalFormatting>
  <conditionalFormatting sqref="FQ21:FZ21">
    <cfRule type="duplicateValues" dxfId="41" priority="4"/>
  </conditionalFormatting>
  <conditionalFormatting sqref="GA21:GG21">
    <cfRule type="duplicateValues" dxfId="40" priority="3"/>
  </conditionalFormatting>
  <conditionalFormatting sqref="GH21:GJ21">
    <cfRule type="duplicateValues" dxfId="39" priority="2"/>
  </conditionalFormatting>
  <conditionalFormatting sqref="GK21">
    <cfRule type="duplicateValues" dxfId="3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W27"/>
  <sheetViews>
    <sheetView zoomScale="90" zoomScaleNormal="90" workbookViewId="0">
      <pane xSplit="3" topLeftCell="BT1" activePane="topRight" state="frozen"/>
      <selection activeCell="EN37" sqref="EN37"/>
      <selection pane="topRight" activeCell="BW18" sqref="BW18"/>
    </sheetView>
  </sheetViews>
  <sheetFormatPr baseColWidth="10"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75" ht="16.5">
      <c r="A1" s="87" t="s">
        <v>0</v>
      </c>
      <c r="B1" s="87"/>
      <c r="C1" s="14"/>
      <c r="D1" s="15"/>
    </row>
    <row r="2" spans="1:75">
      <c r="A2" s="86" t="s">
        <v>109</v>
      </c>
      <c r="B2" s="86"/>
      <c r="C2" s="86"/>
      <c r="D2" s="15"/>
    </row>
    <row r="3" spans="1:75">
      <c r="A3" s="14"/>
      <c r="B3" s="15"/>
      <c r="C3" s="14"/>
      <c r="D3" s="15"/>
    </row>
    <row r="4" spans="1:7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  <c r="BN4" s="18">
        <v>45292</v>
      </c>
      <c r="BO4" s="18">
        <v>45323</v>
      </c>
      <c r="BP4" s="18">
        <v>45352</v>
      </c>
      <c r="BQ4" s="18">
        <v>45383</v>
      </c>
      <c r="BR4" s="18">
        <v>45413</v>
      </c>
      <c r="BS4" s="18">
        <v>45444</v>
      </c>
      <c r="BT4" s="18">
        <v>45474</v>
      </c>
      <c r="BU4" s="18">
        <v>45505</v>
      </c>
      <c r="BV4" s="18">
        <v>45536</v>
      </c>
      <c r="BW4" s="18">
        <v>45566</v>
      </c>
    </row>
    <row r="5" spans="1:75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>
        <v>24</v>
      </c>
      <c r="BM5" s="22">
        <v>19</v>
      </c>
      <c r="BN5" s="22">
        <v>23</v>
      </c>
      <c r="BO5" s="22">
        <v>17</v>
      </c>
      <c r="BP5" s="22">
        <v>12</v>
      </c>
      <c r="BQ5" s="22">
        <v>15</v>
      </c>
      <c r="BR5" s="22">
        <v>23</v>
      </c>
      <c r="BS5" s="22">
        <v>20</v>
      </c>
      <c r="BT5" s="22">
        <v>27</v>
      </c>
      <c r="BU5" s="22">
        <v>28</v>
      </c>
      <c r="BV5" s="22">
        <v>21</v>
      </c>
      <c r="BW5" s="22">
        <v>22</v>
      </c>
    </row>
    <row r="6" spans="1:7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7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  <c r="BN7" s="18">
        <v>45292</v>
      </c>
      <c r="BO7" s="18">
        <v>45323</v>
      </c>
      <c r="BP7" s="18">
        <v>45352</v>
      </c>
      <c r="BQ7" s="18">
        <v>45383</v>
      </c>
      <c r="BR7" s="18">
        <v>45413</v>
      </c>
      <c r="BS7" s="18">
        <v>45444</v>
      </c>
      <c r="BT7" s="18">
        <v>45474</v>
      </c>
      <c r="BU7" s="18">
        <v>45505</v>
      </c>
      <c r="BV7" s="18">
        <v>45536</v>
      </c>
      <c r="BW7" s="18">
        <v>45566</v>
      </c>
    </row>
    <row r="8" spans="1:7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  <c r="BN8" s="22"/>
      <c r="BO8" s="22"/>
      <c r="BP8" s="22"/>
      <c r="BQ8" s="22"/>
      <c r="BR8" s="22">
        <v>3479.4700000000003</v>
      </c>
      <c r="BS8" s="22">
        <v>12179.04</v>
      </c>
      <c r="BT8" s="22">
        <v>14712.410000000014</v>
      </c>
      <c r="BU8" s="22">
        <v>4733.09</v>
      </c>
      <c r="BV8" s="22">
        <v>4789.6860000000006</v>
      </c>
      <c r="BW8" s="22">
        <v>4129.2879999999996</v>
      </c>
    </row>
    <row r="9" spans="1:7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>
        <v>4025.9449999999997</v>
      </c>
      <c r="BM9" s="22">
        <v>5042.0029999999997</v>
      </c>
      <c r="BN9" s="22">
        <v>0</v>
      </c>
      <c r="BO9" s="22">
        <v>3768.797</v>
      </c>
      <c r="BP9" s="22">
        <v>0</v>
      </c>
      <c r="BQ9" s="22">
        <v>0</v>
      </c>
      <c r="BR9" s="22">
        <v>0</v>
      </c>
      <c r="BS9" s="22">
        <v>0</v>
      </c>
      <c r="BT9" s="22">
        <v>4603.3959999999997</v>
      </c>
      <c r="BU9" s="22">
        <v>0</v>
      </c>
      <c r="BV9" s="22">
        <v>0</v>
      </c>
      <c r="BW9" s="22">
        <v>0</v>
      </c>
    </row>
    <row r="10" spans="1:7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7">
        <v>339043.41000000003</v>
      </c>
      <c r="BM10" s="22">
        <v>311855.84999999998</v>
      </c>
      <c r="BN10" s="22">
        <v>275872.57</v>
      </c>
      <c r="BO10" s="22">
        <v>185789.04</v>
      </c>
      <c r="BP10" s="22">
        <v>240332.24</v>
      </c>
      <c r="BQ10" s="22">
        <v>313110.09000000003</v>
      </c>
      <c r="BR10" s="22">
        <v>362112.92</v>
      </c>
      <c r="BS10" s="22">
        <v>217956.13</v>
      </c>
      <c r="BT10" s="22">
        <v>352831.24000000011</v>
      </c>
      <c r="BU10" s="22">
        <v>397097.07299999986</v>
      </c>
      <c r="BV10" s="22">
        <v>330623.15999999992</v>
      </c>
      <c r="BW10" s="22">
        <v>348778.14</v>
      </c>
    </row>
    <row r="11" spans="1:7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>
        <v>9742.5</v>
      </c>
      <c r="BM11" s="22">
        <v>1993.46</v>
      </c>
      <c r="BN11" s="22">
        <v>1707.01</v>
      </c>
      <c r="BO11" s="22">
        <v>4084.7300000000005</v>
      </c>
      <c r="BP11" s="22">
        <v>2307.7599999999998</v>
      </c>
      <c r="BQ11" s="22">
        <v>1476.69</v>
      </c>
      <c r="BR11" s="22">
        <v>0</v>
      </c>
      <c r="BS11" s="22">
        <v>998.71</v>
      </c>
      <c r="BT11" s="22">
        <v>1905.0800000000002</v>
      </c>
      <c r="BU11" s="22">
        <v>0</v>
      </c>
      <c r="BV11" s="22">
        <v>0</v>
      </c>
      <c r="BW11" s="22">
        <v>0</v>
      </c>
    </row>
    <row r="12" spans="1:7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</row>
    <row r="13" spans="1:7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K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ref="BL13:BQ13" si="4">+BL8+BL9+BL10+BL11+BL12</f>
        <v>352811.85500000004</v>
      </c>
      <c r="BM13" s="60">
        <f t="shared" si="4"/>
        <v>318891.31300000002</v>
      </c>
      <c r="BN13" s="60">
        <f t="shared" si="4"/>
        <v>277579.58</v>
      </c>
      <c r="BO13" s="60">
        <f t="shared" si="4"/>
        <v>193642.56700000001</v>
      </c>
      <c r="BP13" s="60">
        <f t="shared" si="4"/>
        <v>242640</v>
      </c>
      <c r="BQ13" s="60">
        <f t="shared" si="4"/>
        <v>314586.78000000003</v>
      </c>
      <c r="BR13" s="60">
        <f t="shared" ref="BR13:BS13" si="5">+BR8+BR9+BR10+BR11+BR12</f>
        <v>365592.38999999996</v>
      </c>
      <c r="BS13" s="60">
        <f t="shared" si="5"/>
        <v>231133.88</v>
      </c>
      <c r="BT13" s="60">
        <f t="shared" ref="BT13:BU13" si="6">+BT8+BT9+BT10+BT11+BT12</f>
        <v>374052.12600000016</v>
      </c>
      <c r="BU13" s="60">
        <f t="shared" si="6"/>
        <v>401830.16299999988</v>
      </c>
      <c r="BV13" s="60">
        <f t="shared" ref="BV13:BW13" si="7">+BV8+BV9+BV10+BV11+BV12</f>
        <v>335412.8459999999</v>
      </c>
      <c r="BW13" s="60">
        <f t="shared" si="7"/>
        <v>352907.42800000001</v>
      </c>
    </row>
    <row r="14" spans="1:7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7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  <c r="BN15" s="18">
        <v>45292</v>
      </c>
      <c r="BO15" s="18">
        <v>45323</v>
      </c>
      <c r="BP15" s="18">
        <v>45352</v>
      </c>
      <c r="BQ15" s="18">
        <v>45383</v>
      </c>
      <c r="BR15" s="18">
        <v>45413</v>
      </c>
      <c r="BS15" s="18">
        <v>45444</v>
      </c>
      <c r="BT15" s="18">
        <v>45474</v>
      </c>
      <c r="BU15" s="18">
        <v>45505</v>
      </c>
      <c r="BV15" s="18">
        <v>45536</v>
      </c>
      <c r="BW15" s="18">
        <v>45566</v>
      </c>
    </row>
    <row r="16" spans="1:7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1366</v>
      </c>
      <c r="BS16" s="22">
        <v>2609</v>
      </c>
      <c r="BT16" s="22">
        <v>2679</v>
      </c>
      <c r="BU16" s="22">
        <v>566</v>
      </c>
      <c r="BV16" s="22">
        <v>602</v>
      </c>
      <c r="BW16" s="22">
        <v>829</v>
      </c>
    </row>
    <row r="17" spans="1:7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>
        <v>0</v>
      </c>
      <c r="BM17" s="22">
        <v>0</v>
      </c>
      <c r="BN17" s="22">
        <v>0</v>
      </c>
      <c r="BO17" s="22">
        <v>0</v>
      </c>
      <c r="BP17" s="22">
        <v>0</v>
      </c>
      <c r="BQ17" s="22">
        <v>0</v>
      </c>
      <c r="BR17" s="22">
        <v>718</v>
      </c>
      <c r="BS17" s="22">
        <v>1306</v>
      </c>
      <c r="BT17" s="22">
        <v>1346</v>
      </c>
      <c r="BU17" s="22">
        <v>302</v>
      </c>
      <c r="BV17" s="22">
        <v>322</v>
      </c>
      <c r="BW17" s="22">
        <v>416</v>
      </c>
    </row>
    <row r="18" spans="1:7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7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  <c r="BN19" s="18">
        <v>45292</v>
      </c>
      <c r="BO19" s="18">
        <v>45323</v>
      </c>
      <c r="BP19" s="18">
        <v>45352</v>
      </c>
      <c r="BQ19" s="18">
        <v>45383</v>
      </c>
      <c r="BR19" s="18">
        <v>45413</v>
      </c>
      <c r="BS19" s="18">
        <v>45444</v>
      </c>
      <c r="BT19" s="18">
        <v>45474</v>
      </c>
      <c r="BU19" s="18">
        <v>45505</v>
      </c>
      <c r="BV19" s="18">
        <v>45536</v>
      </c>
      <c r="BW19" s="18">
        <v>45566</v>
      </c>
    </row>
    <row r="20" spans="1:7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8">+SUM(F21:F25)</f>
        <v>1237663.4802153108</v>
      </c>
      <c r="G20" s="60">
        <f t="shared" si="8"/>
        <v>1342874.11</v>
      </c>
      <c r="H20" s="60">
        <f t="shared" si="8"/>
        <v>1911911.6590000005</v>
      </c>
      <c r="I20" s="60">
        <f t="shared" si="8"/>
        <v>1803470</v>
      </c>
      <c r="J20" s="60">
        <f t="shared" si="8"/>
        <v>2291365.44</v>
      </c>
      <c r="K20" s="60">
        <f t="shared" si="8"/>
        <v>1739756.2725000002</v>
      </c>
      <c r="L20" s="60">
        <f t="shared" si="8"/>
        <v>2461107.2999999998</v>
      </c>
      <c r="M20" s="60">
        <f t="shared" si="8"/>
        <v>1936618.97</v>
      </c>
      <c r="N20" s="60">
        <f t="shared" si="8"/>
        <v>2144784.0800000005</v>
      </c>
      <c r="O20" s="60">
        <f t="shared" ref="O20:AD20" si="9">+SUM(O21:O25)</f>
        <v>2006745.625</v>
      </c>
      <c r="P20" s="60">
        <f t="shared" si="9"/>
        <v>2583594.8499999996</v>
      </c>
      <c r="Q20" s="60">
        <f t="shared" si="9"/>
        <v>1994831.5300000003</v>
      </c>
      <c r="R20" s="60">
        <f t="shared" si="9"/>
        <v>1996832.31</v>
      </c>
      <c r="S20" s="60">
        <f t="shared" si="9"/>
        <v>1920380.9864400004</v>
      </c>
      <c r="T20" s="60">
        <f t="shared" si="9"/>
        <v>2217827.5502299997</v>
      </c>
      <c r="U20" s="60">
        <f t="shared" si="9"/>
        <v>2512478.1872899998</v>
      </c>
      <c r="V20" s="60">
        <f t="shared" si="9"/>
        <v>1384206.0399999998</v>
      </c>
      <c r="W20" s="60">
        <f t="shared" si="9"/>
        <v>2206228.6079230998</v>
      </c>
      <c r="X20" s="60">
        <f t="shared" si="9"/>
        <v>1676977.0503599995</v>
      </c>
      <c r="Y20" s="60">
        <f t="shared" si="9"/>
        <v>1439213.7485399998</v>
      </c>
      <c r="Z20" s="60">
        <f t="shared" si="9"/>
        <v>2007712.7506500001</v>
      </c>
      <c r="AA20" s="60">
        <f t="shared" si="9"/>
        <v>1713746.1372100001</v>
      </c>
      <c r="AB20" s="60">
        <f t="shared" si="9"/>
        <v>2030349.4808500002</v>
      </c>
      <c r="AC20" s="60">
        <f t="shared" si="9"/>
        <v>2711786.51963</v>
      </c>
      <c r="AD20" s="60">
        <f t="shared" si="9"/>
        <v>1971967.65527</v>
      </c>
      <c r="AE20" s="60">
        <f>+SUM(AE21:AE25)</f>
        <v>2717436.1824999996</v>
      </c>
      <c r="AF20" s="60">
        <f t="shared" ref="AF20:AO20" si="10">+SUM(AF21:AF25)</f>
        <v>3188104.2485000002</v>
      </c>
      <c r="AG20" s="60">
        <f t="shared" si="10"/>
        <v>3785797.4141200003</v>
      </c>
      <c r="AH20" s="60">
        <f t="shared" si="10"/>
        <v>3234882.66</v>
      </c>
      <c r="AI20" s="60">
        <f t="shared" si="10"/>
        <v>2616894.8859999999</v>
      </c>
      <c r="AJ20" s="60">
        <f t="shared" si="10"/>
        <v>3624118.7612399994</v>
      </c>
      <c r="AK20" s="60">
        <f t="shared" si="10"/>
        <v>3618268.0199999996</v>
      </c>
      <c r="AL20" s="60">
        <f t="shared" si="10"/>
        <v>3285805.7</v>
      </c>
      <c r="AM20" s="60">
        <f t="shared" si="10"/>
        <v>4693097.1700000009</v>
      </c>
      <c r="AN20" s="60">
        <f t="shared" si="10"/>
        <v>4244275.0112499995</v>
      </c>
      <c r="AO20" s="60">
        <f t="shared" si="10"/>
        <v>4530349.1999999993</v>
      </c>
      <c r="AP20" s="60">
        <f t="shared" ref="AP20:AY20" si="11">+SUM(AP21:AP25)</f>
        <v>2337702.84</v>
      </c>
      <c r="AQ20" s="60">
        <f t="shared" si="11"/>
        <v>4364809.8064200003</v>
      </c>
      <c r="AR20" s="60">
        <f t="shared" si="11"/>
        <v>3146695.0051299999</v>
      </c>
      <c r="AS20" s="60">
        <f t="shared" si="11"/>
        <v>3847922.5400000005</v>
      </c>
      <c r="AT20" s="60">
        <f t="shared" si="11"/>
        <v>4139710.13864</v>
      </c>
      <c r="AU20" s="60">
        <f t="shared" si="11"/>
        <v>3041451.3599999994</v>
      </c>
      <c r="AV20" s="60">
        <f t="shared" si="11"/>
        <v>3765328.1599999992</v>
      </c>
      <c r="AW20" s="60">
        <f t="shared" si="11"/>
        <v>4953805.1489999983</v>
      </c>
      <c r="AX20" s="60">
        <f t="shared" si="11"/>
        <v>2587710.69</v>
      </c>
      <c r="AY20" s="60">
        <f t="shared" si="11"/>
        <v>3810359.27</v>
      </c>
      <c r="AZ20" s="60">
        <f t="shared" ref="AZ20:BK20" si="12">+SUM(AZ21:AZ25)</f>
        <v>3393730.9130400005</v>
      </c>
      <c r="BA20" s="60">
        <f t="shared" si="12"/>
        <v>5733294.1823600009</v>
      </c>
      <c r="BB20" s="60">
        <f t="shared" si="12"/>
        <v>3393426.1799999992</v>
      </c>
      <c r="BC20" s="60">
        <f t="shared" si="12"/>
        <v>3509617.0199999996</v>
      </c>
      <c r="BD20" s="60">
        <f t="shared" si="12"/>
        <v>3602742.4499999997</v>
      </c>
      <c r="BE20" s="60">
        <f t="shared" si="12"/>
        <v>4911616.17</v>
      </c>
      <c r="BF20" s="60">
        <f t="shared" si="12"/>
        <v>2846075.49</v>
      </c>
      <c r="BG20" s="60">
        <f t="shared" si="12"/>
        <v>4825651.0600000015</v>
      </c>
      <c r="BH20" s="60">
        <f t="shared" si="12"/>
        <v>3377965.12</v>
      </c>
      <c r="BI20" s="60">
        <f t="shared" si="12"/>
        <v>3149937.39</v>
      </c>
      <c r="BJ20" s="60">
        <f t="shared" si="12"/>
        <v>3320108.9500000007</v>
      </c>
      <c r="BK20" s="60">
        <f t="shared" si="12"/>
        <v>3233982.21</v>
      </c>
      <c r="BL20" s="60">
        <f t="shared" ref="BL20:BQ20" si="13">+SUM(BL21:BL25)</f>
        <v>4973100.879999999</v>
      </c>
      <c r="BM20" s="60">
        <f t="shared" si="13"/>
        <v>4769209.919999999</v>
      </c>
      <c r="BN20" s="60">
        <f t="shared" si="13"/>
        <v>4105371.6100000003</v>
      </c>
      <c r="BO20" s="60">
        <f t="shared" si="13"/>
        <v>3191372.4299999997</v>
      </c>
      <c r="BP20" s="60">
        <f t="shared" si="13"/>
        <v>3271548.3</v>
      </c>
      <c r="BQ20" s="60">
        <f t="shared" si="13"/>
        <v>4223489.16</v>
      </c>
      <c r="BR20" s="60">
        <f t="shared" ref="BR20:BS20" si="14">+SUM(BR21:BR25)</f>
        <v>4997836.9240000006</v>
      </c>
      <c r="BS20" s="60">
        <f t="shared" si="14"/>
        <v>3596704.6869999999</v>
      </c>
      <c r="BT20" s="60">
        <f t="shared" ref="BT20:BU20" si="15">+SUM(BT21:BT25)</f>
        <v>4916944.0100000016</v>
      </c>
      <c r="BU20" s="60">
        <f t="shared" si="15"/>
        <v>5832017.5899999989</v>
      </c>
      <c r="BV20" s="60">
        <f t="shared" ref="BV20:BW20" si="16">+SUM(BV21:BV25)</f>
        <v>4629770.6780000012</v>
      </c>
      <c r="BW20" s="60">
        <f t="shared" si="16"/>
        <v>4852553.6400000006</v>
      </c>
    </row>
    <row r="21" spans="1:7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>
        <v>1317234.7100000002</v>
      </c>
      <c r="BM21" s="22">
        <v>1093539.3099999998</v>
      </c>
      <c r="BN21" s="22">
        <v>1172059.68</v>
      </c>
      <c r="BO21" s="22">
        <v>954299.79</v>
      </c>
      <c r="BP21" s="22">
        <v>809436.23</v>
      </c>
      <c r="BQ21" s="22">
        <v>945747.64</v>
      </c>
      <c r="BR21" s="22">
        <v>1134327.52</v>
      </c>
      <c r="BS21" s="22">
        <v>806738.69599999988</v>
      </c>
      <c r="BT21" s="22">
        <v>1156276.06</v>
      </c>
      <c r="BU21" s="22">
        <v>1397869.8199999998</v>
      </c>
      <c r="BV21" s="22">
        <v>987407.79999999993</v>
      </c>
      <c r="BW21" s="22">
        <v>1150691.05</v>
      </c>
    </row>
    <row r="22" spans="1:7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>
        <v>3478589.1499999994</v>
      </c>
      <c r="BM22" s="22">
        <v>3251264.5599999991</v>
      </c>
      <c r="BN22" s="22">
        <v>2728130.85</v>
      </c>
      <c r="BO22" s="22">
        <v>2078251.51</v>
      </c>
      <c r="BP22" s="22">
        <v>2351821.54</v>
      </c>
      <c r="BQ22" s="22">
        <v>3175958.6799999997</v>
      </c>
      <c r="BR22" s="22">
        <v>3680082.0340000005</v>
      </c>
      <c r="BS22" s="22">
        <v>2405811.341</v>
      </c>
      <c r="BT22" s="22">
        <v>3429711.0000000014</v>
      </c>
      <c r="BU22" s="22">
        <v>3991066.3099999991</v>
      </c>
      <c r="BV22" s="22">
        <v>3416725.3080000007</v>
      </c>
      <c r="BW22" s="22">
        <v>3491638.2100000004</v>
      </c>
    </row>
    <row r="23" spans="1:75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>
        <v>2448.8500000000004</v>
      </c>
      <c r="BM23" s="22">
        <v>18596.64</v>
      </c>
      <c r="BN23" s="22">
        <v>22763.34</v>
      </c>
      <c r="BO23" s="22">
        <v>12222.32</v>
      </c>
      <c r="BP23" s="22">
        <v>0</v>
      </c>
      <c r="BQ23" s="22">
        <v>614.04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796.79</v>
      </c>
    </row>
    <row r="24" spans="1:7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>
        <v>174828.17</v>
      </c>
      <c r="BM24" s="22">
        <v>405809.41000000003</v>
      </c>
      <c r="BN24" s="22">
        <v>182417.74000000002</v>
      </c>
      <c r="BO24" s="22">
        <v>146598.81</v>
      </c>
      <c r="BP24" s="22">
        <v>110290.53</v>
      </c>
      <c r="BQ24" s="22">
        <v>101168.80000000002</v>
      </c>
      <c r="BR24" s="22">
        <v>183427.37</v>
      </c>
      <c r="BS24" s="22">
        <v>384154.65</v>
      </c>
      <c r="BT24" s="22">
        <v>330956.95</v>
      </c>
      <c r="BU24" s="22">
        <v>443081.46</v>
      </c>
      <c r="BV24" s="22">
        <v>225637.57</v>
      </c>
      <c r="BW24" s="22">
        <v>209427.59</v>
      </c>
    </row>
    <row r="25" spans="1:7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</row>
    <row r="26" spans="1:7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75" ht="24.75" customHeight="1">
      <c r="A27" s="91" t="s">
        <v>111</v>
      </c>
      <c r="B27" s="91"/>
      <c r="C27" s="91"/>
      <c r="BS27" s="15"/>
      <c r="BT27" s="15"/>
      <c r="BU27" s="15"/>
      <c r="BV27" s="15"/>
      <c r="BW27" s="15"/>
    </row>
  </sheetData>
  <mergeCells count="3">
    <mergeCell ref="A1:B1"/>
    <mergeCell ref="A2:C2"/>
    <mergeCell ref="A27:C27"/>
  </mergeCells>
  <conditionalFormatting sqref="D21:Q21">
    <cfRule type="duplicateValues" dxfId="34" priority="10"/>
  </conditionalFormatting>
  <conditionalFormatting sqref="R21:AC21">
    <cfRule type="duplicateValues" dxfId="33" priority="9"/>
  </conditionalFormatting>
  <conditionalFormatting sqref="AD21 AF21:AM21 AO21:AY21">
    <cfRule type="duplicateValues" dxfId="32" priority="8"/>
  </conditionalFormatting>
  <conditionalFormatting sqref="AE21">
    <cfRule type="duplicateValues" dxfId="31" priority="7"/>
  </conditionalFormatting>
  <conditionalFormatting sqref="AN21">
    <cfRule type="duplicateValues" dxfId="30" priority="6"/>
  </conditionalFormatting>
  <conditionalFormatting sqref="BA21 BA24:BA25">
    <cfRule type="duplicateValues" dxfId="29" priority="5"/>
  </conditionalFormatting>
  <conditionalFormatting sqref="BB21:BK21">
    <cfRule type="duplicateValues" dxfId="28" priority="4"/>
  </conditionalFormatting>
  <conditionalFormatting sqref="BM21:BS21 BM24:BS25">
    <cfRule type="duplicateValues" dxfId="27" priority="3"/>
  </conditionalFormatting>
  <conditionalFormatting sqref="BT21:BV21 BT24:BV25">
    <cfRule type="duplicateValues" dxfId="26" priority="2"/>
  </conditionalFormatting>
  <conditionalFormatting sqref="BW21 BW24:BW25">
    <cfRule type="duplicateValues" dxfId="5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V31"/>
  <sheetViews>
    <sheetView tabSelected="1" zoomScaleNormal="100" workbookViewId="0">
      <pane xSplit="3" ySplit="4" topLeftCell="DS5" activePane="bottomRight" state="frozen"/>
      <selection pane="topRight" activeCell="EN37" sqref="EN37"/>
      <selection pane="bottomLeft" activeCell="EN37" sqref="EN37"/>
      <selection pane="bottomRight" activeCell="DW26" sqref="DW26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26" ht="16.5">
      <c r="A1" s="87" t="s">
        <v>0</v>
      </c>
      <c r="B1" s="87"/>
      <c r="C1" s="87"/>
    </row>
    <row r="2" spans="1:126" ht="15" customHeight="1">
      <c r="A2" s="90" t="s">
        <v>97</v>
      </c>
      <c r="B2" s="90"/>
      <c r="C2" s="90"/>
    </row>
    <row r="4" spans="1:12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  <c r="DM4" s="18">
        <v>45292</v>
      </c>
      <c r="DN4" s="18">
        <v>45323</v>
      </c>
      <c r="DO4" s="18">
        <v>45352</v>
      </c>
      <c r="DP4" s="18">
        <v>45383</v>
      </c>
      <c r="DQ4" s="18">
        <v>45413</v>
      </c>
      <c r="DR4" s="18">
        <v>45444</v>
      </c>
      <c r="DS4" s="18">
        <v>45474</v>
      </c>
      <c r="DT4" s="18">
        <v>45505</v>
      </c>
      <c r="DU4" s="18">
        <v>45536</v>
      </c>
      <c r="DV4" s="18">
        <v>45566</v>
      </c>
    </row>
    <row r="5" spans="1:12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>
        <v>23</v>
      </c>
      <c r="DL5" s="36">
        <v>29</v>
      </c>
      <c r="DM5" s="36">
        <v>34</v>
      </c>
      <c r="DN5" s="36">
        <v>23</v>
      </c>
      <c r="DO5" s="36">
        <v>28</v>
      </c>
      <c r="DP5" s="36">
        <v>27</v>
      </c>
      <c r="DQ5" s="36">
        <v>25</v>
      </c>
      <c r="DR5" s="36">
        <v>28</v>
      </c>
      <c r="DS5" s="36">
        <v>36</v>
      </c>
      <c r="DT5" s="36">
        <v>26</v>
      </c>
      <c r="DU5" s="36">
        <v>28</v>
      </c>
      <c r="DV5" s="36">
        <v>35</v>
      </c>
    </row>
    <row r="6" spans="1:12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2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  <c r="DM7" s="18">
        <v>45292</v>
      </c>
      <c r="DN7" s="18">
        <v>45323</v>
      </c>
      <c r="DO7" s="18">
        <v>45352</v>
      </c>
      <c r="DP7" s="18">
        <v>45383</v>
      </c>
      <c r="DQ7" s="18">
        <v>45413</v>
      </c>
      <c r="DR7" s="18">
        <v>45444</v>
      </c>
      <c r="DS7" s="18">
        <v>45474</v>
      </c>
      <c r="DT7" s="18">
        <v>45505</v>
      </c>
      <c r="DU7" s="18">
        <v>45536</v>
      </c>
      <c r="DV7" s="18">
        <v>45566</v>
      </c>
    </row>
    <row r="8" spans="1:12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>
        <v>36335.300000000003</v>
      </c>
      <c r="DL8" s="22">
        <v>76569.164999999994</v>
      </c>
      <c r="DM8" s="22">
        <v>62557.51</v>
      </c>
      <c r="DN8" s="22">
        <v>32542.981</v>
      </c>
      <c r="DO8" s="22">
        <v>18177.127</v>
      </c>
      <c r="DP8" s="22">
        <v>16978.955000000002</v>
      </c>
      <c r="DQ8" s="22">
        <v>20857.826999999997</v>
      </c>
      <c r="DR8" s="22">
        <v>28105.119000000006</v>
      </c>
      <c r="DS8" s="22">
        <v>66201.656000000017</v>
      </c>
      <c r="DT8" s="22">
        <v>60003.070000000007</v>
      </c>
      <c r="DU8" s="22">
        <v>50310.430999999997</v>
      </c>
      <c r="DV8" s="22">
        <v>49664.760000000009</v>
      </c>
    </row>
    <row r="9" spans="1:12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  <c r="DM9" s="22"/>
      <c r="DN9" s="22"/>
      <c r="DO9" s="22"/>
      <c r="DP9" s="22">
        <v>0</v>
      </c>
      <c r="DQ9" s="22">
        <v>0</v>
      </c>
      <c r="DR9" s="22">
        <v>0</v>
      </c>
      <c r="DS9" s="22">
        <v>0</v>
      </c>
      <c r="DT9" s="22">
        <v>0</v>
      </c>
      <c r="DU9" s="22">
        <v>0</v>
      </c>
      <c r="DV9" s="22">
        <v>0</v>
      </c>
    </row>
    <row r="10" spans="1:12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7">
        <v>192558.22999999998</v>
      </c>
      <c r="DL10" s="22">
        <v>80045.710000000006</v>
      </c>
      <c r="DM10" s="22">
        <v>251703.12</v>
      </c>
      <c r="DN10" s="22">
        <v>327540</v>
      </c>
      <c r="DO10" s="22">
        <v>250456</v>
      </c>
      <c r="DP10" s="22">
        <v>305860.45</v>
      </c>
      <c r="DQ10" s="22">
        <v>163324.24800000002</v>
      </c>
      <c r="DR10" s="22">
        <v>200982.68</v>
      </c>
      <c r="DS10" s="22">
        <v>265436.7</v>
      </c>
      <c r="DT10" s="22">
        <v>234873.26</v>
      </c>
      <c r="DU10" s="22">
        <v>321612.63</v>
      </c>
      <c r="DV10" s="22">
        <v>268544.52</v>
      </c>
    </row>
    <row r="11" spans="1:12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>
        <v>6322.3890000000001</v>
      </c>
      <c r="DL11" s="22">
        <v>12136.512000000001</v>
      </c>
      <c r="DM11" s="22">
        <v>56455.090000000004</v>
      </c>
      <c r="DN11" s="22">
        <v>10673.03</v>
      </c>
      <c r="DO11" s="22">
        <v>11157.13</v>
      </c>
      <c r="DP11" s="22">
        <v>28259.57</v>
      </c>
      <c r="DQ11" s="22">
        <v>13000.73</v>
      </c>
      <c r="DR11" s="22">
        <v>12833.7</v>
      </c>
      <c r="DS11" s="22">
        <v>27883.55</v>
      </c>
      <c r="DT11" s="22">
        <v>9985.85</v>
      </c>
      <c r="DU11" s="22">
        <v>13357.557999999999</v>
      </c>
      <c r="DV11" s="22">
        <v>13548.038</v>
      </c>
    </row>
    <row r="12" spans="1:12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>
        <v>2142.7519999999995</v>
      </c>
      <c r="DL12" s="22">
        <v>1674.8250000000003</v>
      </c>
      <c r="DM12" s="22">
        <v>2445.4170000000004</v>
      </c>
      <c r="DN12" s="22"/>
      <c r="DO12" s="22">
        <v>1829</v>
      </c>
      <c r="DP12" s="22">
        <v>1440.423</v>
      </c>
      <c r="DQ12" s="22">
        <v>682.69500000000005</v>
      </c>
      <c r="DR12" s="22">
        <v>1977.4280000000001</v>
      </c>
      <c r="DS12" s="22">
        <v>1974.4939999999999</v>
      </c>
      <c r="DT12" s="22">
        <v>1951.3139999999999</v>
      </c>
      <c r="DU12" s="22">
        <v>2489.7370000000001</v>
      </c>
      <c r="DV12" s="22">
        <v>751.71525499999996</v>
      </c>
    </row>
    <row r="13" spans="1:12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237358.67099999997</v>
      </c>
      <c r="DL13" s="56">
        <f t="shared" ref="DL13:DR13" si="6">+DL8+DL9+DL10+DL11+DL12</f>
        <v>170426.212</v>
      </c>
      <c r="DM13" s="56">
        <f t="shared" si="6"/>
        <v>373161.13700000005</v>
      </c>
      <c r="DN13" s="56">
        <f t="shared" si="6"/>
        <v>370756.01100000006</v>
      </c>
      <c r="DO13" s="56">
        <f t="shared" si="6"/>
        <v>281619.25699999998</v>
      </c>
      <c r="DP13" s="56">
        <f t="shared" si="6"/>
        <v>352539.39800000004</v>
      </c>
      <c r="DQ13" s="56">
        <f t="shared" si="6"/>
        <v>197865.50000000003</v>
      </c>
      <c r="DR13" s="56">
        <f t="shared" si="6"/>
        <v>243898.92700000003</v>
      </c>
      <c r="DS13" s="56">
        <f t="shared" ref="DS13:DT13" si="7">+DS8+DS9+DS10+DS11+DS12</f>
        <v>361496.4</v>
      </c>
      <c r="DT13" s="56">
        <f t="shared" si="7"/>
        <v>306813.49400000001</v>
      </c>
      <c r="DU13" s="56">
        <f t="shared" ref="DU13:DV13" si="8">+DU8+DU9+DU10+DU11+DU12</f>
        <v>387770.35600000003</v>
      </c>
      <c r="DV13" s="56">
        <f t="shared" si="8"/>
        <v>332509.03325500002</v>
      </c>
    </row>
    <row r="14" spans="1:12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2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  <c r="DM15" s="18">
        <v>45292</v>
      </c>
      <c r="DN15" s="18">
        <v>45323</v>
      </c>
      <c r="DO15" s="18">
        <v>45352</v>
      </c>
      <c r="DP15" s="18">
        <v>45383</v>
      </c>
      <c r="DQ15" s="18">
        <v>45413</v>
      </c>
      <c r="DR15" s="18">
        <v>45444</v>
      </c>
      <c r="DS15" s="18">
        <v>45474</v>
      </c>
      <c r="DT15" s="18">
        <v>45505</v>
      </c>
      <c r="DU15" s="18">
        <v>45536</v>
      </c>
      <c r="DV15" s="18">
        <v>45566</v>
      </c>
    </row>
    <row r="16" spans="1:12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>
        <v>6867</v>
      </c>
      <c r="DL16" s="22">
        <v>10798</v>
      </c>
      <c r="DM16" s="22">
        <v>8701</v>
      </c>
      <c r="DN16" s="22">
        <v>4058</v>
      </c>
      <c r="DO16" s="22">
        <v>3033</v>
      </c>
      <c r="DP16" s="22">
        <v>3533</v>
      </c>
      <c r="DQ16" s="22">
        <v>3256</v>
      </c>
      <c r="DR16" s="22">
        <v>2506</v>
      </c>
      <c r="DS16" s="22">
        <v>8289</v>
      </c>
      <c r="DT16" s="22">
        <v>7477</v>
      </c>
      <c r="DU16" s="22">
        <v>7490</v>
      </c>
      <c r="DV16" s="22">
        <v>5715</v>
      </c>
    </row>
    <row r="17" spans="1:12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>
        <v>3434</v>
      </c>
      <c r="DL17" s="22">
        <v>5415</v>
      </c>
      <c r="DM17" s="22">
        <v>4366</v>
      </c>
      <c r="DN17" s="22">
        <v>2062</v>
      </c>
      <c r="DO17" s="22">
        <v>1533</v>
      </c>
      <c r="DP17" s="22">
        <v>1777</v>
      </c>
      <c r="DQ17" s="22">
        <v>1654</v>
      </c>
      <c r="DR17" s="22">
        <v>1289</v>
      </c>
      <c r="DS17" s="22">
        <v>4202</v>
      </c>
      <c r="DT17" s="22">
        <v>3787</v>
      </c>
      <c r="DU17" s="22">
        <v>3761</v>
      </c>
      <c r="DV17" s="22">
        <v>2861</v>
      </c>
    </row>
    <row r="18" spans="1:126" ht="3" customHeight="1">
      <c r="B18" s="29"/>
      <c r="C18" s="28"/>
    </row>
    <row r="19" spans="1:12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  <c r="DM19" s="18">
        <v>45292</v>
      </c>
      <c r="DN19" s="18">
        <v>45323</v>
      </c>
      <c r="DO19" s="18">
        <v>45352</v>
      </c>
      <c r="DP19" s="18">
        <v>45383</v>
      </c>
      <c r="DQ19" s="18">
        <v>45413</v>
      </c>
      <c r="DR19" s="18">
        <v>45444</v>
      </c>
      <c r="DS19" s="18">
        <v>45474</v>
      </c>
      <c r="DT19" s="18">
        <v>45505</v>
      </c>
      <c r="DU19" s="18">
        <v>45536</v>
      </c>
      <c r="DV19" s="18">
        <v>45566</v>
      </c>
    </row>
    <row r="20" spans="1:12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9">+SUM(AG21:AG25)</f>
        <v>4369436.4000000004</v>
      </c>
      <c r="AH20" s="26">
        <f t="shared" si="9"/>
        <v>4037059.3199999994</v>
      </c>
      <c r="AI20" s="26">
        <f t="shared" si="9"/>
        <v>1373761.25</v>
      </c>
      <c r="AJ20" s="26">
        <f t="shared" si="9"/>
        <v>3613383.3200000003</v>
      </c>
      <c r="AK20" s="26">
        <f t="shared" si="9"/>
        <v>3689748.5800000005</v>
      </c>
      <c r="AL20" s="26">
        <f t="shared" si="9"/>
        <v>2359930.41</v>
      </c>
      <c r="AM20" s="26">
        <f t="shared" si="9"/>
        <v>3277435.4999999995</v>
      </c>
      <c r="AN20" s="26">
        <f t="shared" si="9"/>
        <v>5274532.2</v>
      </c>
      <c r="AO20" s="26">
        <f t="shared" si="9"/>
        <v>4266229.32</v>
      </c>
      <c r="AP20" s="26">
        <f t="shared" si="9"/>
        <v>5185612.84</v>
      </c>
      <c r="AQ20" s="26">
        <f t="shared" si="9"/>
        <v>3497046.15</v>
      </c>
      <c r="AR20" s="26">
        <f t="shared" si="9"/>
        <v>4773875.93</v>
      </c>
      <c r="AS20" s="26">
        <f t="shared" ref="AS20:AX20" si="10">+SUM(AS21:AS25)</f>
        <v>4435942.68</v>
      </c>
      <c r="AT20" s="26">
        <f t="shared" si="10"/>
        <v>5524552.9800000014</v>
      </c>
      <c r="AU20" s="26">
        <f t="shared" si="10"/>
        <v>2966139</v>
      </c>
      <c r="AV20" s="26">
        <f t="shared" si="10"/>
        <v>4020373.33</v>
      </c>
      <c r="AW20" s="26">
        <f t="shared" si="10"/>
        <v>3968441.9699999997</v>
      </c>
      <c r="AX20" s="26">
        <f t="shared" si="10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11">+SUM(BD21:BD25)</f>
        <v>4176140.8</v>
      </c>
      <c r="BE20" s="26">
        <f t="shared" si="11"/>
        <v>3124056.1099999994</v>
      </c>
      <c r="BF20" s="26">
        <f t="shared" si="11"/>
        <v>3690425.8899999997</v>
      </c>
      <c r="BG20" s="26">
        <f t="shared" si="11"/>
        <v>3872921.7600000002</v>
      </c>
      <c r="BH20" s="26">
        <f t="shared" si="11"/>
        <v>3731588.8900000006</v>
      </c>
      <c r="BI20" s="26">
        <f t="shared" si="11"/>
        <v>1645023.15</v>
      </c>
      <c r="BJ20" s="26">
        <f t="shared" si="11"/>
        <v>2618802.4699999997</v>
      </c>
      <c r="BK20" s="26">
        <f t="shared" si="11"/>
        <v>1906378.0199999998</v>
      </c>
      <c r="BL20" s="26">
        <f t="shared" si="11"/>
        <v>2606790.7600000002</v>
      </c>
      <c r="BM20" s="26">
        <f t="shared" si="11"/>
        <v>5129744.21</v>
      </c>
      <c r="BN20" s="26">
        <f t="shared" si="11"/>
        <v>3362476.8499999996</v>
      </c>
      <c r="BO20" s="26">
        <f t="shared" si="11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12">+SUM(BT21:BT25)</f>
        <v>4714858</v>
      </c>
      <c r="BU20" s="26">
        <f t="shared" si="12"/>
        <v>3425561.38</v>
      </c>
      <c r="BV20" s="26">
        <f t="shared" si="12"/>
        <v>2403017.9300000002</v>
      </c>
      <c r="BW20" s="26">
        <f t="shared" si="12"/>
        <v>3264852.96</v>
      </c>
      <c r="BX20" s="26">
        <f t="shared" si="12"/>
        <v>4023034.33</v>
      </c>
      <c r="BY20" s="26">
        <f t="shared" si="12"/>
        <v>2502513.7100000004</v>
      </c>
      <c r="BZ20" s="26">
        <f t="shared" si="12"/>
        <v>2118402.66</v>
      </c>
      <c r="CA20" s="26">
        <f t="shared" si="12"/>
        <v>3045237.2513709487</v>
      </c>
      <c r="CB20" s="26">
        <f t="shared" si="12"/>
        <v>2638052.5299999998</v>
      </c>
      <c r="CC20" s="26">
        <f t="shared" ref="CC20:CN20" si="13">+SUM(CC21:CC25)</f>
        <v>628805.80000000005</v>
      </c>
      <c r="CD20" s="26">
        <f t="shared" si="13"/>
        <v>1785438.25</v>
      </c>
      <c r="CE20" s="26">
        <f t="shared" si="13"/>
        <v>888085.18</v>
      </c>
      <c r="CF20" s="26">
        <f t="shared" si="13"/>
        <v>1410496.75</v>
      </c>
      <c r="CG20" s="26">
        <f t="shared" si="13"/>
        <v>2419768.11</v>
      </c>
      <c r="CH20" s="26">
        <f t="shared" si="13"/>
        <v>1497642.52</v>
      </c>
      <c r="CI20" s="26">
        <f t="shared" si="13"/>
        <v>1415727.4999999998</v>
      </c>
      <c r="CJ20" s="26">
        <f t="shared" si="13"/>
        <v>1721960.6199999999</v>
      </c>
      <c r="CK20" s="26">
        <f t="shared" si="13"/>
        <v>2570085.67</v>
      </c>
      <c r="CL20" s="26">
        <f t="shared" si="13"/>
        <v>2176616.1800000002</v>
      </c>
      <c r="CM20" s="26">
        <f t="shared" si="13"/>
        <v>2161214.14</v>
      </c>
      <c r="CN20" s="26">
        <f t="shared" si="13"/>
        <v>2544459.29</v>
      </c>
      <c r="CO20" s="26">
        <f t="shared" ref="CO20:CY20" si="14">+SUM(CO21:CO25)</f>
        <v>2003348.6900000004</v>
      </c>
      <c r="CP20" s="26">
        <f t="shared" si="14"/>
        <v>3045738.7100000004</v>
      </c>
      <c r="CQ20" s="26">
        <f t="shared" si="14"/>
        <v>2817145.2399999998</v>
      </c>
      <c r="CR20" s="26">
        <f t="shared" si="14"/>
        <v>1494701.0899999999</v>
      </c>
      <c r="CS20" s="26">
        <f t="shared" si="14"/>
        <v>3056979.1799999997</v>
      </c>
      <c r="CT20" s="26">
        <f t="shared" si="14"/>
        <v>2250428.1799999997</v>
      </c>
      <c r="CU20" s="26">
        <f t="shared" si="14"/>
        <v>717010.66999999993</v>
      </c>
      <c r="CV20" s="26">
        <f t="shared" si="14"/>
        <v>4070515.6199999996</v>
      </c>
      <c r="CW20" s="26">
        <f t="shared" si="14"/>
        <v>4349220.21</v>
      </c>
      <c r="CX20" s="26">
        <f t="shared" si="14"/>
        <v>5054047.84</v>
      </c>
      <c r="CY20" s="26">
        <f t="shared" si="14"/>
        <v>2596399.9999999995</v>
      </c>
      <c r="CZ20" s="26">
        <f t="shared" ref="CZ20:DK20" si="15">+SUM(CZ21:CZ25)</f>
        <v>2322023.1899999995</v>
      </c>
      <c r="DA20" s="26">
        <f t="shared" si="15"/>
        <v>3022533.2199999997</v>
      </c>
      <c r="DB20" s="26">
        <f t="shared" si="15"/>
        <v>1137399.5</v>
      </c>
      <c r="DC20" s="26">
        <f t="shared" si="15"/>
        <v>3961708.8800000004</v>
      </c>
      <c r="DD20" s="26">
        <f t="shared" si="15"/>
        <v>3969516.4899999998</v>
      </c>
      <c r="DE20" s="26">
        <f t="shared" si="15"/>
        <v>3318829.0099999993</v>
      </c>
      <c r="DF20" s="26">
        <f t="shared" si="15"/>
        <v>3420098.9400000004</v>
      </c>
      <c r="DG20" s="26">
        <f t="shared" si="15"/>
        <v>2532079.12</v>
      </c>
      <c r="DH20" s="26">
        <f t="shared" si="15"/>
        <v>2775070.8800000004</v>
      </c>
      <c r="DI20" s="26">
        <f t="shared" si="15"/>
        <v>1218649.6399999999</v>
      </c>
      <c r="DJ20" s="26">
        <f t="shared" si="15"/>
        <v>3034323.06</v>
      </c>
      <c r="DK20" s="26">
        <f t="shared" si="15"/>
        <v>2938989.35</v>
      </c>
      <c r="DL20" s="26">
        <f t="shared" ref="DL20:DR20" si="16">+SUM(DL21:DL25)</f>
        <v>3677734.5399999982</v>
      </c>
      <c r="DM20" s="26">
        <f t="shared" si="16"/>
        <v>3966889.9199999981</v>
      </c>
      <c r="DN20" s="26">
        <f t="shared" si="16"/>
        <v>3702076.580000001</v>
      </c>
      <c r="DO20" s="26">
        <f t="shared" si="16"/>
        <v>2327804.4300000006</v>
      </c>
      <c r="DP20" s="26">
        <f t="shared" si="16"/>
        <v>2574511.69</v>
      </c>
      <c r="DQ20" s="26">
        <f t="shared" si="16"/>
        <v>3610328.38</v>
      </c>
      <c r="DR20" s="26">
        <f t="shared" si="16"/>
        <v>1917620.5799999998</v>
      </c>
      <c r="DS20" s="26">
        <f t="shared" ref="DS20:DT20" si="17">+SUM(DS21:DS25)</f>
        <v>4180438.4499999997</v>
      </c>
      <c r="DT20" s="26">
        <f t="shared" si="17"/>
        <v>3007900.79</v>
      </c>
      <c r="DU20" s="26">
        <f t="shared" ref="DU20:DV20" si="18">+SUM(DU21:DU25)</f>
        <v>4972344.34</v>
      </c>
      <c r="DV20" s="26">
        <f t="shared" si="18"/>
        <v>4065339.49</v>
      </c>
    </row>
    <row r="21" spans="1:12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>
        <v>101708.68999999999</v>
      </c>
      <c r="DL21" s="22">
        <v>63028.130000000005</v>
      </c>
      <c r="DM21" s="22">
        <v>125290.98</v>
      </c>
      <c r="DN21" s="22">
        <v>203034.20999999996</v>
      </c>
      <c r="DO21" s="22">
        <v>101879.16</v>
      </c>
      <c r="DP21" s="22">
        <v>137290.13</v>
      </c>
      <c r="DQ21" s="22">
        <v>69181.77</v>
      </c>
      <c r="DR21" s="22">
        <v>102400.97</v>
      </c>
      <c r="DS21" s="22">
        <v>145018.97</v>
      </c>
      <c r="DT21" s="22">
        <v>94969.27</v>
      </c>
      <c r="DU21" s="22">
        <v>202853.41</v>
      </c>
      <c r="DV21" s="22">
        <v>123180.38</v>
      </c>
    </row>
    <row r="22" spans="1:12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>
        <v>2060524.3400000003</v>
      </c>
      <c r="DL22" s="22">
        <v>1655409.1100000017</v>
      </c>
      <c r="DM22" s="22">
        <v>1021326.8700000029</v>
      </c>
      <c r="DN22" s="22">
        <v>1011143.6300000001</v>
      </c>
      <c r="DO22" s="22">
        <v>333248.69999999995</v>
      </c>
      <c r="DP22" s="22">
        <v>2078465.78</v>
      </c>
      <c r="DQ22" s="22">
        <v>1139419.19</v>
      </c>
      <c r="DR22" s="22">
        <v>1177717.3799999999</v>
      </c>
      <c r="DS22" s="22">
        <v>1137791.1599999999</v>
      </c>
      <c r="DT22" s="22">
        <v>967703.55</v>
      </c>
      <c r="DU22" s="22">
        <v>2229009.25</v>
      </c>
      <c r="DV22" s="22">
        <v>1144312.82</v>
      </c>
    </row>
    <row r="23" spans="1:126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>
        <v>11031.76</v>
      </c>
      <c r="DL23" s="22">
        <v>28502.569999999996</v>
      </c>
      <c r="DM23" s="22">
        <v>18678.61</v>
      </c>
      <c r="DN23" s="22">
        <v>9277.76</v>
      </c>
      <c r="DO23" s="22">
        <v>35441.660000000003</v>
      </c>
      <c r="DP23" s="22">
        <v>1000.09</v>
      </c>
      <c r="DQ23" s="22">
        <v>0</v>
      </c>
      <c r="DR23" s="22">
        <v>0</v>
      </c>
      <c r="DS23" s="22">
        <v>6331.34</v>
      </c>
      <c r="DT23" s="22">
        <v>0</v>
      </c>
      <c r="DU23" s="22">
        <v>0</v>
      </c>
      <c r="DV23" s="22">
        <v>1978.7599999999998</v>
      </c>
    </row>
    <row r="24" spans="1:12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>
        <v>750610.7</v>
      </c>
      <c r="DL24" s="22">
        <v>1915177.7799999965</v>
      </c>
      <c r="DM24" s="22">
        <v>2772191.2099999953</v>
      </c>
      <c r="DN24" s="22">
        <v>2379935.3200000008</v>
      </c>
      <c r="DO24" s="22">
        <v>1793911.6900000004</v>
      </c>
      <c r="DP24" s="22">
        <v>315877.63</v>
      </c>
      <c r="DQ24" s="22">
        <v>2381443.94</v>
      </c>
      <c r="DR24" s="22">
        <v>614789.71</v>
      </c>
      <c r="DS24" s="22">
        <v>2856070.33</v>
      </c>
      <c r="DT24" s="22">
        <v>1903222.09</v>
      </c>
      <c r="DU24" s="22">
        <v>2502396.5499999998</v>
      </c>
      <c r="DV24" s="22">
        <v>2777612.0799999996</v>
      </c>
    </row>
    <row r="25" spans="1:12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>
        <v>15113.859999999995</v>
      </c>
      <c r="DL25" s="22">
        <v>15616.950000000004</v>
      </c>
      <c r="DM25" s="22">
        <v>29402.250000000007</v>
      </c>
      <c r="DN25" s="22">
        <v>98685.659999999989</v>
      </c>
      <c r="DO25" s="22">
        <v>63323.219999999987</v>
      </c>
      <c r="DP25" s="22">
        <v>41878.06</v>
      </c>
      <c r="DQ25" s="22">
        <v>20283.48</v>
      </c>
      <c r="DR25" s="22">
        <v>22712.52</v>
      </c>
      <c r="DS25" s="22">
        <v>35226.65</v>
      </c>
      <c r="DT25" s="22">
        <v>42005.88</v>
      </c>
      <c r="DU25" s="22">
        <v>38085.129999999997</v>
      </c>
      <c r="DV25" s="22">
        <v>18255.44999999999</v>
      </c>
    </row>
    <row r="26" spans="1:126" ht="24.75" customHeight="1">
      <c r="A26" s="89" t="s">
        <v>96</v>
      </c>
      <c r="B26" s="89"/>
      <c r="C26" s="89"/>
    </row>
    <row r="27" spans="1:12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26">
      <c r="C28" s="55"/>
      <c r="D28" s="55"/>
      <c r="E28" s="55"/>
      <c r="F28" s="55"/>
      <c r="G28" s="55"/>
      <c r="H28" s="55"/>
      <c r="I28" s="55"/>
      <c r="J28" s="55"/>
    </row>
    <row r="29" spans="1:126">
      <c r="C29" s="55"/>
      <c r="D29" s="55"/>
      <c r="E29" s="55"/>
      <c r="F29" s="55"/>
      <c r="G29" s="55"/>
      <c r="H29" s="55"/>
      <c r="I29" s="55"/>
      <c r="J29" s="55"/>
    </row>
    <row r="30" spans="1:126">
      <c r="C30" s="55"/>
      <c r="D30" s="55"/>
      <c r="E30" s="55"/>
      <c r="F30" s="55"/>
      <c r="G30" s="55"/>
      <c r="H30" s="55"/>
      <c r="I30" s="55"/>
      <c r="J30" s="55"/>
    </row>
    <row r="31" spans="1:12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38" priority="6"/>
  </conditionalFormatting>
  <conditionalFormatting sqref="CZ21:DA21 CZ25:DA25">
    <cfRule type="duplicateValues" dxfId="37" priority="4"/>
  </conditionalFormatting>
  <conditionalFormatting sqref="DL21:DR21 DL25:DR25">
    <cfRule type="duplicateValues" dxfId="36" priority="3"/>
  </conditionalFormatting>
  <conditionalFormatting sqref="DS21:DU21 DS25:DU25">
    <cfRule type="duplicateValues" dxfId="35" priority="2"/>
  </conditionalFormatting>
  <conditionalFormatting sqref="DV21 DV25">
    <cfRule type="duplicateValues" dxfId="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M45"/>
  <sheetViews>
    <sheetView zoomScale="110" zoomScaleNormal="110" workbookViewId="0">
      <pane xSplit="3" ySplit="4" topLeftCell="FJ5" activePane="bottomRight" state="frozen"/>
      <selection pane="topRight" activeCell="EN37" sqref="EN37"/>
      <selection pane="bottomLeft" activeCell="EN37" sqref="EN37"/>
      <selection pane="bottomRight" activeCell="FM17" sqref="FM17"/>
    </sheetView>
  </sheetViews>
  <sheetFormatPr baseColWidth="10"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69" ht="16.5">
      <c r="A1" s="87" t="s">
        <v>0</v>
      </c>
      <c r="B1" s="87"/>
      <c r="C1" s="87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69" ht="15" customHeight="1">
      <c r="A2" s="90" t="s">
        <v>101</v>
      </c>
      <c r="B2" s="90"/>
      <c r="C2" s="90"/>
    </row>
    <row r="3" spans="1:169">
      <c r="A3" s="28"/>
      <c r="B3" s="29"/>
    </row>
    <row r="4" spans="1:16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</row>
    <row r="5" spans="1:169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>
        <v>59</v>
      </c>
      <c r="FC5" s="22">
        <v>58</v>
      </c>
      <c r="FD5" s="22">
        <v>52</v>
      </c>
      <c r="FE5" s="22">
        <v>45</v>
      </c>
      <c r="FF5" s="22">
        <v>40</v>
      </c>
      <c r="FG5" s="22">
        <v>32</v>
      </c>
      <c r="FH5" s="22">
        <v>44</v>
      </c>
      <c r="FI5" s="22">
        <v>42</v>
      </c>
      <c r="FJ5" s="22">
        <v>43</v>
      </c>
      <c r="FK5" s="22">
        <v>50</v>
      </c>
      <c r="FL5" s="22">
        <v>46</v>
      </c>
      <c r="FM5" s="22">
        <v>55</v>
      </c>
    </row>
    <row r="6" spans="1:16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6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  <c r="FD7" s="18">
        <v>45292</v>
      </c>
      <c r="FE7" s="18">
        <v>45323</v>
      </c>
      <c r="FF7" s="18">
        <v>45352</v>
      </c>
      <c r="FG7" s="18">
        <v>45352</v>
      </c>
      <c r="FH7" s="18">
        <v>45413</v>
      </c>
      <c r="FI7" s="18">
        <v>45474</v>
      </c>
      <c r="FJ7" s="18">
        <v>45474</v>
      </c>
      <c r="FK7" s="18">
        <v>45505</v>
      </c>
      <c r="FL7" s="18">
        <v>45536</v>
      </c>
      <c r="FM7" s="18">
        <v>45566</v>
      </c>
    </row>
    <row r="8" spans="1:16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>
        <v>221060.94799999997</v>
      </c>
      <c r="FC8" s="22">
        <v>176679.24900000001</v>
      </c>
      <c r="FD8" s="22">
        <v>126919.428</v>
      </c>
      <c r="FE8" s="22">
        <v>125561.14599999999</v>
      </c>
      <c r="FF8" s="22">
        <v>108298.537</v>
      </c>
      <c r="FG8" s="22">
        <v>91016.895999999993</v>
      </c>
      <c r="FH8" s="22">
        <v>109427.156</v>
      </c>
      <c r="FI8" s="22">
        <v>121001.727</v>
      </c>
      <c r="FJ8" s="22">
        <v>158055.54500000001</v>
      </c>
      <c r="FK8" s="22">
        <v>135079.87099999998</v>
      </c>
      <c r="FL8" s="22">
        <v>133339.42000000001</v>
      </c>
      <c r="FM8" s="22">
        <v>191925.37800000003</v>
      </c>
    </row>
    <row r="9" spans="1:16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>
        <v>0</v>
      </c>
      <c r="FC9" s="22"/>
      <c r="FD9" s="22">
        <v>5284.1130000000003</v>
      </c>
      <c r="FE9" s="22">
        <v>13329.382</v>
      </c>
      <c r="FF9" s="22">
        <v>6691.0360000000001</v>
      </c>
      <c r="FG9" s="22">
        <v>0</v>
      </c>
      <c r="FH9" s="22">
        <v>0</v>
      </c>
      <c r="FI9" s="22">
        <v>2366.181</v>
      </c>
      <c r="FJ9" s="22">
        <v>14078.617</v>
      </c>
      <c r="FK9" s="22">
        <v>16509.631000000001</v>
      </c>
      <c r="FL9" s="22">
        <v>3154.9920000000002</v>
      </c>
      <c r="FM9" s="22">
        <v>18127.281999999999</v>
      </c>
    </row>
    <row r="10" spans="1:16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>
        <v>31949.54</v>
      </c>
      <c r="FC10" s="22">
        <v>32820.720000000001</v>
      </c>
      <c r="FD10" s="22">
        <v>108169.43</v>
      </c>
      <c r="FE10" s="22">
        <v>108183.83</v>
      </c>
      <c r="FF10" s="22">
        <v>25337.72</v>
      </c>
      <c r="FG10" s="22">
        <v>23554.51</v>
      </c>
      <c r="FH10" s="22">
        <v>38260.589999999997</v>
      </c>
      <c r="FI10" s="22">
        <v>66548.070000000007</v>
      </c>
      <c r="FJ10" s="22">
        <v>26839.279999999999</v>
      </c>
      <c r="FK10" s="22">
        <v>47501.34</v>
      </c>
      <c r="FL10" s="22">
        <v>56671.8</v>
      </c>
      <c r="FM10" s="22">
        <v>47239.06</v>
      </c>
    </row>
    <row r="11" spans="1:16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>
        <v>1756.58</v>
      </c>
      <c r="FC11" s="22">
        <v>3331.4399999999996</v>
      </c>
      <c r="FD11" s="22">
        <v>227.53</v>
      </c>
      <c r="FE11" s="22">
        <v>1320.72</v>
      </c>
      <c r="FF11" s="22">
        <v>138.12</v>
      </c>
      <c r="FG11" s="22">
        <v>5593.19</v>
      </c>
      <c r="FH11" s="22">
        <v>316.37</v>
      </c>
      <c r="FI11" s="22">
        <v>2469.2399999999998</v>
      </c>
      <c r="FJ11" s="22">
        <v>1101.4000000000001</v>
      </c>
      <c r="FK11" s="22">
        <v>8645.4600000000009</v>
      </c>
      <c r="FL11" s="22">
        <v>2316.4299999999998</v>
      </c>
      <c r="FM11" s="22">
        <v>1149.1400000000001</v>
      </c>
    </row>
    <row r="12" spans="1:16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</row>
    <row r="13" spans="1:16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254767.06799999997</v>
      </c>
      <c r="FC13" s="60">
        <f t="shared" ref="FC13:FI13" si="7">+FC8+FC9+FC10+FC11+FC12</f>
        <v>212831.40900000001</v>
      </c>
      <c r="FD13" s="60">
        <f t="shared" si="7"/>
        <v>240600.50099999999</v>
      </c>
      <c r="FE13" s="60">
        <f t="shared" si="7"/>
        <v>248395.07800000001</v>
      </c>
      <c r="FF13" s="60">
        <f t="shared" si="7"/>
        <v>140465.413</v>
      </c>
      <c r="FG13" s="60">
        <f t="shared" si="7"/>
        <v>120164.59599999999</v>
      </c>
      <c r="FH13" s="60">
        <f t="shared" si="7"/>
        <v>148004.11599999998</v>
      </c>
      <c r="FI13" s="60">
        <f t="shared" si="7"/>
        <v>192385.21799999999</v>
      </c>
      <c r="FJ13" s="60">
        <f t="shared" ref="FJ13:FK13" si="8">+FJ8+FJ9+FJ10+FJ11+FJ12</f>
        <v>200074.842</v>
      </c>
      <c r="FK13" s="60">
        <f t="shared" si="8"/>
        <v>207736.30199999997</v>
      </c>
      <c r="FL13" s="60">
        <f t="shared" ref="FL13:FM13" si="9">+FL8+FL9+FL10+FL11+FL12</f>
        <v>195482.64199999999</v>
      </c>
      <c r="FM13" s="60">
        <f t="shared" si="9"/>
        <v>258440.86000000004</v>
      </c>
    </row>
    <row r="14" spans="1:16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6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  <c r="FD15" s="18">
        <v>45292</v>
      </c>
      <c r="FE15" s="18">
        <v>45323</v>
      </c>
      <c r="FF15" s="18">
        <v>45352</v>
      </c>
      <c r="FG15" s="18">
        <v>45383</v>
      </c>
      <c r="FH15" s="18">
        <v>45413</v>
      </c>
      <c r="FI15" s="18">
        <v>45444</v>
      </c>
      <c r="FJ15" s="18">
        <v>45474</v>
      </c>
      <c r="FK15" s="18">
        <v>45505</v>
      </c>
      <c r="FL15" s="18">
        <v>45536</v>
      </c>
      <c r="FM15" s="18">
        <v>45566</v>
      </c>
    </row>
    <row r="16" spans="1:169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>
        <v>37660</v>
      </c>
      <c r="FC16" s="22">
        <v>23147</v>
      </c>
      <c r="FD16" s="22">
        <v>19160</v>
      </c>
      <c r="FE16" s="22">
        <v>17871</v>
      </c>
      <c r="FF16" s="22">
        <v>14136</v>
      </c>
      <c r="FG16" s="22">
        <v>13528</v>
      </c>
      <c r="FH16" s="22">
        <v>16348</v>
      </c>
      <c r="FI16" s="22">
        <v>16295</v>
      </c>
      <c r="FJ16" s="22">
        <v>23998</v>
      </c>
      <c r="FK16" s="22">
        <v>19137</v>
      </c>
      <c r="FL16" s="22">
        <v>22189</v>
      </c>
      <c r="FM16" s="22">
        <v>35784</v>
      </c>
    </row>
    <row r="17" spans="1:16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>
        <v>20050</v>
      </c>
      <c r="FC17" s="22">
        <v>13252</v>
      </c>
      <c r="FD17" s="22">
        <v>10631</v>
      </c>
      <c r="FE17" s="22">
        <v>9921</v>
      </c>
      <c r="FF17" s="22">
        <v>7631</v>
      </c>
      <c r="FG17" s="22">
        <v>7349</v>
      </c>
      <c r="FH17" s="22">
        <v>8795</v>
      </c>
      <c r="FI17" s="22">
        <v>9030</v>
      </c>
      <c r="FJ17" s="22">
        <v>13416</v>
      </c>
      <c r="FK17" s="22">
        <v>11256</v>
      </c>
      <c r="FL17" s="22">
        <v>12628</v>
      </c>
      <c r="FM17" s="22">
        <v>19827</v>
      </c>
    </row>
    <row r="18" spans="1:16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</row>
    <row r="19" spans="1:169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  <c r="FD19" s="18">
        <v>45292</v>
      </c>
      <c r="FE19" s="18">
        <v>45323</v>
      </c>
      <c r="FF19" s="18">
        <v>45352</v>
      </c>
      <c r="FG19" s="18">
        <v>45383</v>
      </c>
      <c r="FH19" s="18">
        <v>45413</v>
      </c>
      <c r="FI19" s="18">
        <v>45444</v>
      </c>
      <c r="FJ19" s="18">
        <v>45474</v>
      </c>
      <c r="FK19" s="18">
        <v>45505</v>
      </c>
      <c r="FL19" s="18">
        <v>45536</v>
      </c>
      <c r="FM19" s="18">
        <v>45566</v>
      </c>
    </row>
    <row r="20" spans="1:16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10">+SUM(E21:E22)</f>
        <v>5983744.9399999995</v>
      </c>
      <c r="F20" s="60">
        <f t="shared" si="10"/>
        <v>4220578.37</v>
      </c>
      <c r="G20" s="60">
        <f t="shared" si="10"/>
        <v>3652404.69</v>
      </c>
      <c r="H20" s="60">
        <f t="shared" si="10"/>
        <v>4444686.26</v>
      </c>
      <c r="I20" s="60">
        <f t="shared" si="10"/>
        <v>4183932</v>
      </c>
      <c r="J20" s="60">
        <f t="shared" si="10"/>
        <v>4800208</v>
      </c>
      <c r="K20" s="60">
        <f t="shared" si="10"/>
        <v>4262881</v>
      </c>
      <c r="L20" s="60">
        <f t="shared" si="10"/>
        <v>4070249</v>
      </c>
      <c r="M20" s="60">
        <f t="shared" si="10"/>
        <v>3422783</v>
      </c>
      <c r="N20" s="60">
        <f t="shared" si="10"/>
        <v>4673902.3999999994</v>
      </c>
      <c r="O20" s="60">
        <f t="shared" si="10"/>
        <v>6093208</v>
      </c>
      <c r="P20" s="60">
        <f t="shared" si="10"/>
        <v>5489985.21</v>
      </c>
      <c r="Q20" s="60">
        <f t="shared" si="10"/>
        <v>5118366.0199999996</v>
      </c>
      <c r="R20" s="60">
        <f t="shared" si="10"/>
        <v>5389786</v>
      </c>
      <c r="S20" s="60">
        <f t="shared" si="10"/>
        <v>3517002.45</v>
      </c>
      <c r="T20" s="60">
        <f t="shared" si="10"/>
        <v>3487285.16</v>
      </c>
      <c r="U20" s="60">
        <f t="shared" si="10"/>
        <v>5124836.8999999994</v>
      </c>
      <c r="V20" s="60">
        <f t="shared" si="10"/>
        <v>5283625.26</v>
      </c>
      <c r="W20" s="60">
        <f t="shared" si="10"/>
        <v>4562135.75</v>
      </c>
      <c r="X20" s="60">
        <f t="shared" si="10"/>
        <v>4319625.43</v>
      </c>
      <c r="Y20" s="60">
        <f t="shared" si="10"/>
        <v>7349288.8799999999</v>
      </c>
      <c r="Z20" s="60">
        <f t="shared" si="10"/>
        <v>6652517.9399999995</v>
      </c>
      <c r="AA20" s="60">
        <f t="shared" si="10"/>
        <v>7036522.1500000004</v>
      </c>
      <c r="AB20" s="60">
        <f t="shared" si="10"/>
        <v>6237747.6800000006</v>
      </c>
      <c r="AC20" s="60">
        <f t="shared" si="10"/>
        <v>6442322.1899999995</v>
      </c>
      <c r="AD20" s="60">
        <f t="shared" si="10"/>
        <v>4522821.38</v>
      </c>
      <c r="AE20" s="60">
        <f t="shared" si="10"/>
        <v>4957616.51</v>
      </c>
      <c r="AF20" s="60">
        <f t="shared" si="10"/>
        <v>4647896.2</v>
      </c>
      <c r="AG20" s="60">
        <f t="shared" si="10"/>
        <v>6644694.4100000001</v>
      </c>
      <c r="AH20" s="60">
        <f t="shared" si="10"/>
        <v>5404805.4400000004</v>
      </c>
      <c r="AI20" s="60">
        <f t="shared" si="10"/>
        <v>5606283.5499999998</v>
      </c>
      <c r="AJ20" s="60">
        <f t="shared" si="10"/>
        <v>4659588.87</v>
      </c>
      <c r="AK20" s="60">
        <f t="shared" si="10"/>
        <v>5229583.13</v>
      </c>
      <c r="AL20" s="60">
        <f t="shared" si="10"/>
        <v>8257080.6200000001</v>
      </c>
      <c r="AM20" s="60">
        <f t="shared" si="10"/>
        <v>10723951.91</v>
      </c>
      <c r="AN20" s="60">
        <f t="shared" si="10"/>
        <v>8898296.75</v>
      </c>
      <c r="AO20" s="60">
        <f t="shared" si="10"/>
        <v>7451864.2600000007</v>
      </c>
      <c r="AP20" s="60">
        <f t="shared" si="10"/>
        <v>7693301.3999999994</v>
      </c>
      <c r="AQ20" s="60">
        <f t="shared" si="10"/>
        <v>5300744.3</v>
      </c>
      <c r="AR20" s="60">
        <f t="shared" si="10"/>
        <v>6059039.8399999999</v>
      </c>
      <c r="AS20" s="60">
        <f t="shared" si="10"/>
        <v>6270709.4600000009</v>
      </c>
      <c r="AT20" s="60">
        <f t="shared" si="10"/>
        <v>4951833.4399999995</v>
      </c>
      <c r="AU20" s="60">
        <f t="shared" si="10"/>
        <v>7132892.0199999996</v>
      </c>
      <c r="AV20" s="60">
        <f t="shared" si="10"/>
        <v>6992851.7599999998</v>
      </c>
      <c r="AW20" s="60">
        <f t="shared" si="10"/>
        <v>8076593.1500000004</v>
      </c>
      <c r="AX20" s="60">
        <f t="shared" si="10"/>
        <v>10138873.939999999</v>
      </c>
      <c r="AY20" s="60">
        <f t="shared" si="10"/>
        <v>10172919.76</v>
      </c>
      <c r="AZ20" s="60">
        <f t="shared" si="10"/>
        <v>7269638.6100000003</v>
      </c>
      <c r="BA20" s="60">
        <f t="shared" si="10"/>
        <v>8029667.0299999993</v>
      </c>
      <c r="BB20" s="60">
        <f t="shared" si="10"/>
        <v>9268969.7300000004</v>
      </c>
      <c r="BC20" s="60">
        <f t="shared" si="10"/>
        <v>7929618.4500000002</v>
      </c>
      <c r="BD20" s="60">
        <f t="shared" si="10"/>
        <v>9501138.1400000006</v>
      </c>
      <c r="BE20" s="60">
        <f t="shared" si="10"/>
        <v>8294680.1199999992</v>
      </c>
      <c r="BF20" s="60">
        <f t="shared" si="10"/>
        <v>6530742.1699999999</v>
      </c>
      <c r="BG20" s="60">
        <f t="shared" si="10"/>
        <v>5495864.5899999999</v>
      </c>
      <c r="BH20" s="60">
        <f t="shared" si="10"/>
        <v>9355932</v>
      </c>
      <c r="BI20" s="60">
        <f t="shared" si="10"/>
        <v>10654368</v>
      </c>
      <c r="BJ20" s="60">
        <f t="shared" si="10"/>
        <v>15448412</v>
      </c>
      <c r="BK20" s="60">
        <f t="shared" si="10"/>
        <v>14234884</v>
      </c>
      <c r="BL20" s="60">
        <f t="shared" si="10"/>
        <v>10979445</v>
      </c>
      <c r="BM20" s="60">
        <f t="shared" si="10"/>
        <v>10472035</v>
      </c>
      <c r="BN20" s="60">
        <f t="shared" si="10"/>
        <v>6529856</v>
      </c>
      <c r="BO20" s="60">
        <f t="shared" si="10"/>
        <v>5279235</v>
      </c>
      <c r="BP20" s="60">
        <f t="shared" si="10"/>
        <v>8371672</v>
      </c>
      <c r="BQ20" s="60">
        <f t="shared" ref="BQ20:CJ20" si="11">+SUM(BQ21:BQ22)</f>
        <v>7092151</v>
      </c>
      <c r="BR20" s="60">
        <f t="shared" si="11"/>
        <v>7714525</v>
      </c>
      <c r="BS20" s="60">
        <f t="shared" si="11"/>
        <v>8039480</v>
      </c>
      <c r="BT20" s="60">
        <f t="shared" si="11"/>
        <v>10587652</v>
      </c>
      <c r="BU20" s="60">
        <f t="shared" si="11"/>
        <v>13049073</v>
      </c>
      <c r="BV20" s="60">
        <f t="shared" si="11"/>
        <v>15879759</v>
      </c>
      <c r="BW20" s="60">
        <f t="shared" si="11"/>
        <v>19350752</v>
      </c>
      <c r="BX20" s="60">
        <f t="shared" si="11"/>
        <v>13681151</v>
      </c>
      <c r="BY20" s="60">
        <f t="shared" si="11"/>
        <v>10488168</v>
      </c>
      <c r="BZ20" s="60">
        <f t="shared" si="11"/>
        <v>9121138</v>
      </c>
      <c r="CA20" s="60">
        <f t="shared" si="11"/>
        <v>7747586</v>
      </c>
      <c r="CB20" s="60">
        <f t="shared" si="11"/>
        <v>8653151</v>
      </c>
      <c r="CC20" s="60">
        <f t="shared" si="11"/>
        <v>8603275</v>
      </c>
      <c r="CD20" s="60">
        <f t="shared" si="11"/>
        <v>6694113</v>
      </c>
      <c r="CE20" s="60">
        <f t="shared" si="11"/>
        <v>8091304</v>
      </c>
      <c r="CF20" s="60">
        <f t="shared" si="11"/>
        <v>6157625</v>
      </c>
      <c r="CG20" s="60">
        <f t="shared" si="11"/>
        <v>10168286</v>
      </c>
      <c r="CH20" s="60">
        <f t="shared" si="11"/>
        <v>11984663</v>
      </c>
      <c r="CI20" s="60">
        <f t="shared" si="11"/>
        <v>14437763</v>
      </c>
      <c r="CJ20" s="60">
        <f t="shared" si="11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12">+SUM(CQ21:CQ24)</f>
        <v>10309102</v>
      </c>
      <c r="CR20" s="60">
        <f t="shared" si="12"/>
        <v>8606254</v>
      </c>
      <c r="CS20" s="60">
        <f t="shared" si="12"/>
        <v>11925256</v>
      </c>
      <c r="CT20" s="60">
        <f t="shared" si="12"/>
        <v>16309413</v>
      </c>
      <c r="CU20" s="60">
        <f t="shared" si="12"/>
        <v>18082183</v>
      </c>
      <c r="CV20" s="60">
        <f>+SUM(CV21:CV24)</f>
        <v>16923996</v>
      </c>
      <c r="CW20" s="60">
        <f t="shared" si="12"/>
        <v>12517124</v>
      </c>
      <c r="CX20" s="60">
        <f t="shared" si="12"/>
        <v>11972213</v>
      </c>
      <c r="CY20" s="60">
        <f t="shared" si="12"/>
        <v>14884042</v>
      </c>
      <c r="CZ20" s="60">
        <f t="shared" si="12"/>
        <v>11691590</v>
      </c>
      <c r="DA20" s="60">
        <f t="shared" si="12"/>
        <v>11381042</v>
      </c>
      <c r="DB20" s="60">
        <f t="shared" si="12"/>
        <v>9750108</v>
      </c>
      <c r="DC20" s="60">
        <f t="shared" si="12"/>
        <v>10569785</v>
      </c>
      <c r="DD20" s="60">
        <f t="shared" si="12"/>
        <v>11579447</v>
      </c>
      <c r="DE20" s="60">
        <f t="shared" si="12"/>
        <v>14840418</v>
      </c>
      <c r="DF20" s="60">
        <f t="shared" si="12"/>
        <v>20853994.778729565</v>
      </c>
      <c r="DG20" s="60">
        <f t="shared" si="12"/>
        <v>22313062.004212841</v>
      </c>
      <c r="DH20" s="60">
        <f t="shared" si="12"/>
        <v>20591602.000457831</v>
      </c>
      <c r="DI20" s="60">
        <f t="shared" si="12"/>
        <v>15875974.141841799</v>
      </c>
      <c r="DJ20" s="60">
        <f t="shared" si="12"/>
        <v>11964897</v>
      </c>
      <c r="DK20" s="60">
        <f t="shared" si="12"/>
        <v>11890970.680728797</v>
      </c>
      <c r="DL20" s="60">
        <f t="shared" si="12"/>
        <v>10484532.942390399</v>
      </c>
      <c r="DM20" s="60">
        <f t="shared" si="12"/>
        <v>9707590.1623899527</v>
      </c>
      <c r="DN20" s="60">
        <f t="shared" si="12"/>
        <v>14074766.179998595</v>
      </c>
      <c r="DO20" s="60">
        <f t="shared" si="12"/>
        <v>18261791.986399673</v>
      </c>
      <c r="DP20" s="60">
        <f t="shared" si="12"/>
        <v>15441927.470000001</v>
      </c>
      <c r="DQ20" s="60">
        <f t="shared" si="12"/>
        <v>23735401.317710899</v>
      </c>
      <c r="DR20" s="60">
        <f t="shared" si="12"/>
        <v>28488434.025310732</v>
      </c>
      <c r="DS20" s="60">
        <f t="shared" si="12"/>
        <v>29667194.139908284</v>
      </c>
      <c r="DT20" s="60">
        <f t="shared" ref="DT20:ED20" si="13">+SUM(DT21:DT24)</f>
        <v>6913975.4763969081</v>
      </c>
      <c r="DU20" s="60">
        <f t="shared" si="13"/>
        <v>4511735</v>
      </c>
      <c r="DV20" s="60">
        <f t="shared" si="13"/>
        <v>3784763</v>
      </c>
      <c r="DW20" s="60">
        <f t="shared" si="13"/>
        <v>3862532.0314994585</v>
      </c>
      <c r="DX20" s="60">
        <f t="shared" si="13"/>
        <v>4992019.4830000186</v>
      </c>
      <c r="DY20" s="60">
        <f t="shared" si="13"/>
        <v>4535155.8876055637</v>
      </c>
      <c r="DZ20" s="60">
        <f t="shared" si="13"/>
        <v>5192026.08</v>
      </c>
      <c r="EA20" s="60">
        <f t="shared" si="13"/>
        <v>4918351.3563200478</v>
      </c>
      <c r="EB20" s="60">
        <f t="shared" si="13"/>
        <v>5351624.24</v>
      </c>
      <c r="EC20" s="60">
        <f t="shared" si="13"/>
        <v>5978407.7968224185</v>
      </c>
      <c r="ED20" s="60">
        <f t="shared" si="13"/>
        <v>7674541.8888024185</v>
      </c>
      <c r="EE20" s="60">
        <f t="shared" ref="EE20:EP20" si="14">+SUM(EE21:EE24)</f>
        <v>8075602.8944778815</v>
      </c>
      <c r="EF20" s="60">
        <f t="shared" si="14"/>
        <v>6244367.3219822329</v>
      </c>
      <c r="EG20" s="60">
        <f t="shared" si="14"/>
        <v>4609632.6391400462</v>
      </c>
      <c r="EH20" s="60">
        <f t="shared" si="14"/>
        <v>4257965.9972857526</v>
      </c>
      <c r="EI20" s="60">
        <f t="shared" si="14"/>
        <v>3728260.0101143229</v>
      </c>
      <c r="EJ20" s="60">
        <f t="shared" si="14"/>
        <v>4529304</v>
      </c>
      <c r="EK20" s="60">
        <f t="shared" si="14"/>
        <v>4377403.59545004</v>
      </c>
      <c r="EL20" s="60">
        <f t="shared" si="14"/>
        <v>5524288.9708827976</v>
      </c>
      <c r="EM20" s="60">
        <f t="shared" si="14"/>
        <v>5986122.5280268937</v>
      </c>
      <c r="EN20" s="60">
        <f t="shared" si="14"/>
        <v>6095701.944900048</v>
      </c>
      <c r="EO20" s="60">
        <f t="shared" si="14"/>
        <v>7273971.4677904202</v>
      </c>
      <c r="EP20" s="60">
        <f t="shared" si="14"/>
        <v>9556058.830475172</v>
      </c>
      <c r="EQ20" s="60">
        <f t="shared" ref="EQ20:FB20" si="15">+SUM(EQ21:EQ24)</f>
        <v>11033213.199999999</v>
      </c>
      <c r="ER20" s="60">
        <f t="shared" si="15"/>
        <v>8158110.3465727558</v>
      </c>
      <c r="ES20" s="60">
        <f t="shared" si="15"/>
        <v>6660840.5049586687</v>
      </c>
      <c r="ET20" s="60">
        <f t="shared" si="15"/>
        <v>5781942</v>
      </c>
      <c r="EU20" s="60">
        <f t="shared" si="15"/>
        <v>4807097.6476137098</v>
      </c>
      <c r="EV20" s="60">
        <f t="shared" si="15"/>
        <v>4841854.6074836953</v>
      </c>
      <c r="EW20" s="60">
        <f t="shared" si="15"/>
        <v>5066702.4384874813</v>
      </c>
      <c r="EX20" s="60">
        <f t="shared" si="15"/>
        <v>4353524.877086957</v>
      </c>
      <c r="EY20" s="60">
        <f t="shared" si="15"/>
        <v>4065734.1136390856</v>
      </c>
      <c r="EZ20" s="60">
        <f t="shared" si="15"/>
        <v>4696202.6389827365</v>
      </c>
      <c r="FA20" s="60">
        <f t="shared" si="15"/>
        <v>8208254.0476017445</v>
      </c>
      <c r="FB20" s="60">
        <f t="shared" si="15"/>
        <v>8572256.3693648726</v>
      </c>
      <c r="FC20" s="60">
        <f t="shared" ref="FC20:FI20" si="16">+SUM(FC21:FC24)</f>
        <v>5690702.3000898659</v>
      </c>
      <c r="FD20" s="60">
        <f t="shared" si="16"/>
        <v>5266745.7627146309</v>
      </c>
      <c r="FE20" s="60">
        <f t="shared" si="16"/>
        <v>4804172.3816719241</v>
      </c>
      <c r="FF20" s="60">
        <f t="shared" si="16"/>
        <v>3932071.8205171172</v>
      </c>
      <c r="FG20" s="60">
        <f t="shared" si="16"/>
        <v>3243547.4799074205</v>
      </c>
      <c r="FH20" s="60">
        <f t="shared" si="16"/>
        <v>3626275.497289496</v>
      </c>
      <c r="FI20" s="60">
        <f t="shared" si="16"/>
        <v>4269068.815748712</v>
      </c>
      <c r="FJ20" s="60">
        <f t="shared" ref="FJ20:FK20" si="17">+SUM(FJ21:FJ24)</f>
        <v>5185412.2011875901</v>
      </c>
      <c r="FK20" s="60">
        <f t="shared" si="17"/>
        <v>4948181.4627999617</v>
      </c>
      <c r="FL20" s="60">
        <f t="shared" ref="FL20:FM20" si="18">+SUM(FL21:FL24)</f>
        <v>5215551.6291999593</v>
      </c>
      <c r="FM20" s="60">
        <f t="shared" si="18"/>
        <v>8760242.9630356245</v>
      </c>
    </row>
    <row r="21" spans="1:16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>
        <v>2135014.2847999963</v>
      </c>
      <c r="FC21" s="22">
        <v>1224221</v>
      </c>
      <c r="FD21" s="22">
        <v>1168851.6031999993</v>
      </c>
      <c r="FE21" s="22">
        <v>1158372.2498999992</v>
      </c>
      <c r="FF21" s="22">
        <v>860708.26919999986</v>
      </c>
      <c r="FG21" s="22">
        <v>864140.33159999899</v>
      </c>
      <c r="FH21" s="22">
        <v>1025124.8767999988</v>
      </c>
      <c r="FI21" s="22">
        <v>1019056.519899999</v>
      </c>
      <c r="FJ21" s="22">
        <v>1647515.1067999969</v>
      </c>
      <c r="FK21" s="22">
        <v>1322952.0727999988</v>
      </c>
      <c r="FL21" s="22">
        <v>1578788.9489999982</v>
      </c>
      <c r="FM21" s="22">
        <v>2488794.0876000011</v>
      </c>
    </row>
    <row r="22" spans="1:16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>
        <v>3018266.5504002022</v>
      </c>
      <c r="FC22" s="22">
        <v>2057775</v>
      </c>
      <c r="FD22" s="22">
        <v>2236766.8593499637</v>
      </c>
      <c r="FE22" s="22">
        <v>2074163.7398999676</v>
      </c>
      <c r="FF22" s="22">
        <v>1173617.0600999761</v>
      </c>
      <c r="FG22" s="22">
        <v>1308807.8999999759</v>
      </c>
      <c r="FH22" s="22">
        <v>1284308.2199999751</v>
      </c>
      <c r="FI22" s="22">
        <v>1846926.0999999656</v>
      </c>
      <c r="FJ22" s="22">
        <v>1688636.429999962</v>
      </c>
      <c r="FK22" s="22">
        <v>2014550.9499999629</v>
      </c>
      <c r="FL22" s="22">
        <v>1890694.1401999611</v>
      </c>
      <c r="FM22" s="22">
        <v>3072362.5836003255</v>
      </c>
    </row>
    <row r="23" spans="1:16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>
        <v>3363009.7719999999</v>
      </c>
      <c r="FC23" s="22">
        <v>2308290.38</v>
      </c>
      <c r="FD23" s="22">
        <v>1811630.25</v>
      </c>
      <c r="FE23" s="22">
        <v>1530086.9115999998</v>
      </c>
      <c r="FF23" s="22">
        <v>1163737.0600000005</v>
      </c>
      <c r="FG23" s="22">
        <v>1033490.3539290514</v>
      </c>
      <c r="FH23" s="22">
        <v>1275178.6605495061</v>
      </c>
      <c r="FI23" s="22">
        <v>1366996.9643072814</v>
      </c>
      <c r="FJ23" s="22">
        <v>1813294.0751432127</v>
      </c>
      <c r="FK23" s="22">
        <v>1581924.6599999997</v>
      </c>
      <c r="FL23" s="22">
        <v>1706211.4500000004</v>
      </c>
      <c r="FM23" s="22">
        <v>3152051.9700000007</v>
      </c>
    </row>
    <row r="24" spans="1:16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>
        <v>55965.762164674627</v>
      </c>
      <c r="FC24" s="22">
        <v>100415.92008986622</v>
      </c>
      <c r="FD24" s="22">
        <v>49497.05016466754</v>
      </c>
      <c r="FE24" s="22">
        <v>41549.480271958069</v>
      </c>
      <c r="FF24" s="22">
        <v>734009.4312171404</v>
      </c>
      <c r="FG24" s="22">
        <v>37108.894378393758</v>
      </c>
      <c r="FH24" s="22">
        <v>41663.739940015999</v>
      </c>
      <c r="FI24" s="22">
        <v>36089.231541465924</v>
      </c>
      <c r="FJ24" s="22">
        <v>35966.589244418348</v>
      </c>
      <c r="FK24" s="22">
        <v>28753.780000000002</v>
      </c>
      <c r="FL24" s="22">
        <v>39857.089999999997</v>
      </c>
      <c r="FM24" s="22">
        <v>47034.321835298215</v>
      </c>
    </row>
    <row r="25" spans="1:16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69" ht="12.75" customHeight="1">
      <c r="A26" s="92" t="s">
        <v>105</v>
      </c>
      <c r="B26" s="92"/>
      <c r="C26" s="92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69" ht="25.5" customHeight="1">
      <c r="A27" s="89" t="s">
        <v>106</v>
      </c>
      <c r="B27" s="89"/>
      <c r="C27" s="89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69" ht="22.5" customHeight="1">
      <c r="A28" s="89" t="s">
        <v>107</v>
      </c>
      <c r="B28" s="89"/>
      <c r="C28" s="89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69" ht="49.5" customHeight="1">
      <c r="A29" s="89" t="s">
        <v>108</v>
      </c>
      <c r="B29" s="89"/>
      <c r="C29" s="89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69" ht="15">
      <c r="A30" s="89"/>
      <c r="B30" s="89"/>
      <c r="C30" s="89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6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6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5" priority="11"/>
  </conditionalFormatting>
  <conditionalFormatting sqref="DH21">
    <cfRule type="duplicateValues" dxfId="24" priority="9"/>
  </conditionalFormatting>
  <conditionalFormatting sqref="DI21:DQ21 DT21 DV21:EO21">
    <cfRule type="duplicateValues" dxfId="23" priority="26"/>
  </conditionalFormatting>
  <conditionalFormatting sqref="DR21:DS21">
    <cfRule type="duplicateValues" dxfId="22" priority="7"/>
  </conditionalFormatting>
  <conditionalFormatting sqref="DU21">
    <cfRule type="duplicateValues" dxfId="21" priority="8"/>
  </conditionalFormatting>
  <conditionalFormatting sqref="EQ21 EQ24">
    <cfRule type="duplicateValues" dxfId="20" priority="5"/>
  </conditionalFormatting>
  <conditionalFormatting sqref="ER21:FA21">
    <cfRule type="duplicateValues" dxfId="19" priority="4"/>
  </conditionalFormatting>
  <conditionalFormatting sqref="FC21:FI21 FC24:FI24">
    <cfRule type="duplicateValues" dxfId="18" priority="3"/>
  </conditionalFormatting>
  <conditionalFormatting sqref="FJ21:FL21 FJ24:FL24">
    <cfRule type="duplicateValues" dxfId="17" priority="2"/>
  </conditionalFormatting>
  <conditionalFormatting sqref="FM21 FM24">
    <cfRule type="duplicateValues" dxfId="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S30"/>
  <sheetViews>
    <sheetView zoomScale="90" zoomScaleNormal="90" workbookViewId="0">
      <pane xSplit="3" ySplit="4" topLeftCell="CO5" activePane="bottomRight" state="frozen"/>
      <selection pane="topRight" activeCell="EN37" sqref="EN37"/>
      <selection pane="bottomLeft" activeCell="EN37" sqref="EN37"/>
      <selection pane="bottomRight" activeCell="CS23" sqref="CS23"/>
    </sheetView>
  </sheetViews>
  <sheetFormatPr baseColWidth="10"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97" ht="16.5">
      <c r="A1" s="87" t="s">
        <v>0</v>
      </c>
      <c r="B1" s="87"/>
      <c r="C1" s="87"/>
    </row>
    <row r="2" spans="1:97" ht="15" customHeight="1">
      <c r="A2" s="90" t="s">
        <v>112</v>
      </c>
      <c r="B2" s="90"/>
      <c r="C2" s="90"/>
    </row>
    <row r="4" spans="1:9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  <c r="CJ4" s="18">
        <v>45292</v>
      </c>
      <c r="CK4" s="18">
        <v>45323</v>
      </c>
      <c r="CL4" s="18">
        <v>45352</v>
      </c>
      <c r="CM4" s="18">
        <v>45383</v>
      </c>
      <c r="CN4" s="18">
        <v>45413</v>
      </c>
      <c r="CO4" s="18">
        <v>45444</v>
      </c>
      <c r="CP4" s="18">
        <v>45474</v>
      </c>
      <c r="CQ4" s="18">
        <v>45505</v>
      </c>
      <c r="CR4" s="18">
        <v>45536</v>
      </c>
      <c r="CS4" s="18">
        <v>45566</v>
      </c>
    </row>
    <row r="5" spans="1:97" ht="15" customHeight="1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>
        <v>35</v>
      </c>
      <c r="CI5" s="22">
        <v>27</v>
      </c>
      <c r="CJ5" s="22">
        <v>32</v>
      </c>
      <c r="CK5" s="22">
        <v>49</v>
      </c>
      <c r="CL5" s="22">
        <v>88</v>
      </c>
      <c r="CM5" s="22">
        <v>45</v>
      </c>
      <c r="CN5" s="22">
        <v>33</v>
      </c>
      <c r="CO5" s="22">
        <v>40</v>
      </c>
      <c r="CP5" s="22">
        <v>51</v>
      </c>
      <c r="CQ5" s="22">
        <v>49</v>
      </c>
      <c r="CR5" s="22">
        <v>43</v>
      </c>
      <c r="CS5" s="22">
        <v>50</v>
      </c>
    </row>
    <row r="6" spans="1:97" ht="15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9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  <c r="CJ7" s="18">
        <v>45292</v>
      </c>
      <c r="CK7" s="18">
        <v>45323</v>
      </c>
      <c r="CL7" s="18">
        <v>45352</v>
      </c>
      <c r="CM7" s="18">
        <v>45383</v>
      </c>
      <c r="CN7" s="18">
        <v>45413</v>
      </c>
      <c r="CO7" s="18">
        <v>45444</v>
      </c>
      <c r="CP7" s="18">
        <v>45444</v>
      </c>
      <c r="CQ7" s="18">
        <v>45505</v>
      </c>
      <c r="CR7" s="18">
        <v>45536</v>
      </c>
      <c r="CS7" s="18">
        <v>45566</v>
      </c>
    </row>
    <row r="8" spans="1:9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>
        <v>300.85000000000002</v>
      </c>
      <c r="CI8" s="22">
        <v>269.69</v>
      </c>
      <c r="CJ8" s="22">
        <v>205.08</v>
      </c>
      <c r="CK8" s="22">
        <v>260.02</v>
      </c>
      <c r="CL8" s="22">
        <v>120.7</v>
      </c>
      <c r="CM8" s="22">
        <v>90.39</v>
      </c>
      <c r="CN8" s="22">
        <v>118.48</v>
      </c>
      <c r="CO8" s="22">
        <v>186.45</v>
      </c>
      <c r="CP8" s="22">
        <v>308.99</v>
      </c>
      <c r="CQ8" s="22">
        <v>156.80000000000001</v>
      </c>
      <c r="CR8" s="22">
        <v>152.98000000000002</v>
      </c>
      <c r="CS8" s="22">
        <v>329.81</v>
      </c>
    </row>
    <row r="9" spans="1:9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</row>
    <row r="10" spans="1:9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</row>
    <row r="11" spans="1:9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>
        <v>1342.4</v>
      </c>
      <c r="CI11" s="22">
        <v>1134.1400000000001</v>
      </c>
      <c r="CJ11" s="22">
        <v>1411.1</v>
      </c>
      <c r="CK11" s="22">
        <v>1392.01</v>
      </c>
      <c r="CL11" s="22">
        <v>3739.1</v>
      </c>
      <c r="CM11" s="22">
        <v>1835.91</v>
      </c>
      <c r="CN11" s="22">
        <v>1285.43</v>
      </c>
      <c r="CO11" s="22">
        <v>1716.21</v>
      </c>
      <c r="CP11" s="22">
        <v>2054.1799999999998</v>
      </c>
      <c r="CQ11" s="22">
        <v>1991.85</v>
      </c>
      <c r="CR11" s="22">
        <v>1153.1899999999998</v>
      </c>
      <c r="CS11" s="22">
        <v>2545.9699999999998</v>
      </c>
    </row>
    <row r="12" spans="1:9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</row>
    <row r="13" spans="1:9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1643.25</v>
      </c>
      <c r="CI13" s="26">
        <f t="shared" ref="CI13:CO13" si="7">+CI8+CI9+CI10+CI11+CI12</f>
        <v>1403.8300000000002</v>
      </c>
      <c r="CJ13" s="26">
        <f t="shared" si="7"/>
        <v>1616.1799999999998</v>
      </c>
      <c r="CK13" s="26">
        <f t="shared" si="7"/>
        <v>1652.03</v>
      </c>
      <c r="CL13" s="26">
        <f t="shared" si="7"/>
        <v>3859.7999999999997</v>
      </c>
      <c r="CM13" s="26">
        <f t="shared" si="7"/>
        <v>1926.3000000000002</v>
      </c>
      <c r="CN13" s="26">
        <f t="shared" si="7"/>
        <v>1403.91</v>
      </c>
      <c r="CO13" s="26">
        <f t="shared" si="7"/>
        <v>1902.66</v>
      </c>
      <c r="CP13" s="26">
        <f t="shared" ref="CP13:CQ13" si="8">+CP8+CP9+CP10+CP11+CP12</f>
        <v>2363.17</v>
      </c>
      <c r="CQ13" s="26">
        <f t="shared" si="8"/>
        <v>2148.65</v>
      </c>
      <c r="CR13" s="26">
        <f t="shared" ref="CR13:CS13" si="9">+CR8+CR9+CR10+CR11+CR12</f>
        <v>1306.1699999999998</v>
      </c>
      <c r="CS13" s="26">
        <f t="shared" si="9"/>
        <v>2875.7799999999997</v>
      </c>
    </row>
    <row r="14" spans="1:9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9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  <c r="CJ15" s="18">
        <v>45292</v>
      </c>
      <c r="CK15" s="18">
        <v>45323</v>
      </c>
      <c r="CL15" s="18">
        <v>45352</v>
      </c>
      <c r="CM15" s="18">
        <v>45383</v>
      </c>
      <c r="CN15" s="18">
        <v>45413</v>
      </c>
      <c r="CO15" s="18">
        <v>45444</v>
      </c>
      <c r="CP15" s="18">
        <v>45444</v>
      </c>
      <c r="CQ15" s="18">
        <v>45505</v>
      </c>
      <c r="CR15" s="18">
        <v>45536</v>
      </c>
      <c r="CS15" s="18">
        <v>45566</v>
      </c>
    </row>
    <row r="16" spans="1:9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>
        <v>31</v>
      </c>
      <c r="CI16" s="22">
        <v>28</v>
      </c>
      <c r="CJ16" s="22">
        <v>30</v>
      </c>
      <c r="CK16" s="22">
        <v>34</v>
      </c>
      <c r="CL16" s="22">
        <v>27</v>
      </c>
      <c r="CM16" s="22">
        <v>14</v>
      </c>
      <c r="CN16" s="22">
        <v>12</v>
      </c>
      <c r="CO16" s="22">
        <v>26</v>
      </c>
      <c r="CP16" s="22">
        <v>30</v>
      </c>
      <c r="CQ16" s="22">
        <v>17</v>
      </c>
      <c r="CR16" s="22">
        <v>16</v>
      </c>
      <c r="CS16" s="22">
        <v>37</v>
      </c>
    </row>
    <row r="17" spans="1:9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>
        <v>16</v>
      </c>
      <c r="CI17" s="22">
        <v>14</v>
      </c>
      <c r="CJ17" s="22">
        <v>15</v>
      </c>
      <c r="CK17" s="22">
        <v>17</v>
      </c>
      <c r="CL17" s="22">
        <v>14</v>
      </c>
      <c r="CM17" s="22">
        <v>8</v>
      </c>
      <c r="CN17" s="22">
        <v>6</v>
      </c>
      <c r="CO17" s="22">
        <v>14</v>
      </c>
      <c r="CP17" s="22">
        <v>15</v>
      </c>
      <c r="CQ17" s="22">
        <v>9</v>
      </c>
      <c r="CR17" s="22">
        <v>8</v>
      </c>
      <c r="CS17" s="22">
        <v>19</v>
      </c>
    </row>
    <row r="18" spans="1:97" ht="3" customHeight="1"/>
    <row r="19" spans="1:9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  <c r="CJ19" s="18">
        <v>45292</v>
      </c>
      <c r="CK19" s="18">
        <v>45323</v>
      </c>
      <c r="CL19" s="18">
        <v>45352</v>
      </c>
      <c r="CM19" s="18">
        <v>45383</v>
      </c>
      <c r="CN19" s="18">
        <v>45413</v>
      </c>
      <c r="CO19" s="18">
        <v>45444</v>
      </c>
      <c r="CP19" s="18">
        <v>45444</v>
      </c>
      <c r="CQ19" s="18">
        <v>45505</v>
      </c>
      <c r="CR19" s="18">
        <v>45536</v>
      </c>
      <c r="CS19" s="18">
        <v>45566</v>
      </c>
    </row>
    <row r="20" spans="1:97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10">+SUM(F21:F24)</f>
        <v>0</v>
      </c>
      <c r="G20" s="26">
        <f t="shared" si="10"/>
        <v>283.68</v>
      </c>
      <c r="H20" s="26">
        <f t="shared" si="10"/>
        <v>0</v>
      </c>
      <c r="I20" s="26">
        <f t="shared" si="10"/>
        <v>19670.350000000002</v>
      </c>
      <c r="J20" s="26">
        <f t="shared" si="10"/>
        <v>16078.820000000002</v>
      </c>
      <c r="K20" s="26">
        <f t="shared" si="10"/>
        <v>2402.67</v>
      </c>
      <c r="L20" s="26">
        <f t="shared" si="10"/>
        <v>3079.2</v>
      </c>
      <c r="M20" s="26">
        <f t="shared" si="10"/>
        <v>5752.74</v>
      </c>
      <c r="N20" s="26">
        <f t="shared" si="10"/>
        <v>34770.559999999998</v>
      </c>
      <c r="O20" s="26">
        <f t="shared" si="10"/>
        <v>21893.25</v>
      </c>
      <c r="P20" s="26">
        <f t="shared" ref="P20:AL20" si="11">+SUM(P21:P24)</f>
        <v>5702.59</v>
      </c>
      <c r="Q20" s="26">
        <f t="shared" si="11"/>
        <v>13345.24</v>
      </c>
      <c r="R20" s="26">
        <f t="shared" si="11"/>
        <v>6363.5999999999995</v>
      </c>
      <c r="S20" s="26">
        <f t="shared" si="11"/>
        <v>20168.16</v>
      </c>
      <c r="T20" s="26">
        <f t="shared" si="11"/>
        <v>22683.71</v>
      </c>
      <c r="U20" s="26">
        <f t="shared" si="11"/>
        <v>16743.93</v>
      </c>
      <c r="V20" s="26">
        <f t="shared" si="11"/>
        <v>28965.86</v>
      </c>
      <c r="W20" s="26">
        <f t="shared" si="11"/>
        <v>104396.6</v>
      </c>
      <c r="X20" s="26">
        <f t="shared" si="11"/>
        <v>86674.170000000013</v>
      </c>
      <c r="Y20" s="26">
        <f t="shared" si="11"/>
        <v>101868.96</v>
      </c>
      <c r="Z20" s="26">
        <f t="shared" si="11"/>
        <v>106094.09</v>
      </c>
      <c r="AA20" s="26">
        <f t="shared" si="11"/>
        <v>33867.049999999996</v>
      </c>
      <c r="AB20" s="26">
        <f t="shared" si="11"/>
        <v>49610.400000000001</v>
      </c>
      <c r="AC20" s="26">
        <f t="shared" si="11"/>
        <v>23925.559999999998</v>
      </c>
      <c r="AD20" s="26">
        <f t="shared" si="11"/>
        <v>15495.920000000002</v>
      </c>
      <c r="AE20" s="26">
        <f t="shared" si="11"/>
        <v>20991.839999999997</v>
      </c>
      <c r="AF20" s="26">
        <f t="shared" si="11"/>
        <v>33529.56</v>
      </c>
      <c r="AG20" s="26">
        <f t="shared" si="11"/>
        <v>47099.720000000008</v>
      </c>
      <c r="AH20" s="26">
        <f t="shared" si="11"/>
        <v>55013.93</v>
      </c>
      <c r="AI20" s="26">
        <f t="shared" si="11"/>
        <v>11606.03</v>
      </c>
      <c r="AJ20" s="26">
        <f t="shared" si="11"/>
        <v>63404.9</v>
      </c>
      <c r="AK20" s="26">
        <f t="shared" si="11"/>
        <v>28419.79</v>
      </c>
      <c r="AL20" s="26">
        <f t="shared" si="11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12">+SUM(AS21:AS24)</f>
        <v>76054.03</v>
      </c>
      <c r="AT20" s="26">
        <f t="shared" si="12"/>
        <v>13266.210000000003</v>
      </c>
      <c r="AU20" s="26">
        <f t="shared" si="12"/>
        <v>48254.64</v>
      </c>
      <c r="AV20" s="26">
        <f t="shared" si="12"/>
        <v>45241.67</v>
      </c>
      <c r="AW20" s="26">
        <f t="shared" si="12"/>
        <v>58306.74</v>
      </c>
      <c r="AX20" s="26">
        <f t="shared" si="12"/>
        <v>30817.410000000003</v>
      </c>
      <c r="AY20" s="26">
        <f t="shared" si="12"/>
        <v>51444.94999999999</v>
      </c>
      <c r="AZ20" s="26">
        <f t="shared" ref="AZ20:BJ20" si="13">+SUM(AZ21:AZ23)</f>
        <v>29903.924000000003</v>
      </c>
      <c r="BA20" s="26">
        <f t="shared" si="13"/>
        <v>40525.380000000005</v>
      </c>
      <c r="BB20" s="26">
        <f t="shared" si="13"/>
        <v>33769</v>
      </c>
      <c r="BC20" s="26">
        <f t="shared" si="13"/>
        <v>37945.280000000021</v>
      </c>
      <c r="BD20" s="26">
        <f t="shared" si="13"/>
        <v>25052.790000000005</v>
      </c>
      <c r="BE20" s="26">
        <f t="shared" si="13"/>
        <v>52789.109999999993</v>
      </c>
      <c r="BF20" s="26">
        <f t="shared" si="13"/>
        <v>35285.099999999991</v>
      </c>
      <c r="BG20" s="26">
        <f t="shared" si="13"/>
        <v>36099.46</v>
      </c>
      <c r="BH20" s="26">
        <f t="shared" si="13"/>
        <v>62821.94</v>
      </c>
      <c r="BI20" s="26">
        <f t="shared" si="13"/>
        <v>43507.43</v>
      </c>
      <c r="BJ20" s="26">
        <f t="shared" si="13"/>
        <v>42058.710000000021</v>
      </c>
      <c r="BK20" s="26">
        <f t="shared" ref="BK20:BV20" si="14">+SUM(BK21:BK23)</f>
        <v>53694.110000000015</v>
      </c>
      <c r="BL20" s="26">
        <f t="shared" si="14"/>
        <v>45417.62000000001</v>
      </c>
      <c r="BM20" s="26">
        <f t="shared" si="14"/>
        <v>29509.319999999996</v>
      </c>
      <c r="BN20" s="26">
        <f t="shared" si="14"/>
        <v>54516.92</v>
      </c>
      <c r="BO20" s="26">
        <f t="shared" si="14"/>
        <v>27787.93</v>
      </c>
      <c r="BP20" s="26">
        <f t="shared" si="14"/>
        <v>38266.189999999995</v>
      </c>
      <c r="BQ20" s="26">
        <f t="shared" si="14"/>
        <v>54564.09</v>
      </c>
      <c r="BR20" s="26">
        <f t="shared" si="14"/>
        <v>53612.060000000005</v>
      </c>
      <c r="BS20" s="26">
        <f t="shared" si="14"/>
        <v>64523.439999999988</v>
      </c>
      <c r="BT20" s="26">
        <f t="shared" si="14"/>
        <v>53479.41</v>
      </c>
      <c r="BU20" s="26">
        <f t="shared" si="14"/>
        <v>53126.920000000006</v>
      </c>
      <c r="BV20" s="26">
        <f t="shared" si="14"/>
        <v>54602.16</v>
      </c>
      <c r="BW20" s="26">
        <f t="shared" ref="BW20:CH20" si="15">+SUM(BW21:BW23)</f>
        <v>72220.670000000013</v>
      </c>
      <c r="BX20" s="26">
        <f t="shared" si="15"/>
        <v>37242.959999999999</v>
      </c>
      <c r="BY20" s="26">
        <f t="shared" si="15"/>
        <v>62064.020000000033</v>
      </c>
      <c r="BZ20" s="26">
        <f t="shared" si="15"/>
        <v>66574.110000000015</v>
      </c>
      <c r="CA20" s="26">
        <f t="shared" si="15"/>
        <v>58243.849999999991</v>
      </c>
      <c r="CB20" s="26">
        <f t="shared" si="15"/>
        <v>52908.969999999994</v>
      </c>
      <c r="CC20" s="26">
        <f t="shared" si="15"/>
        <v>60397.49</v>
      </c>
      <c r="CD20" s="26">
        <f t="shared" si="15"/>
        <v>43775.81</v>
      </c>
      <c r="CE20" s="26">
        <f t="shared" si="15"/>
        <v>56945.170000000013</v>
      </c>
      <c r="CF20" s="26">
        <f t="shared" si="15"/>
        <v>56834.840000000011</v>
      </c>
      <c r="CG20" s="26">
        <f t="shared" si="15"/>
        <v>35962.509999999995</v>
      </c>
      <c r="CH20" s="26">
        <f t="shared" si="15"/>
        <v>51828.3</v>
      </c>
      <c r="CI20" s="26">
        <f t="shared" ref="CI20:CO20" si="16">+SUM(CI21:CI23)</f>
        <v>106957.43</v>
      </c>
      <c r="CJ20" s="26">
        <f t="shared" si="16"/>
        <v>40121.769999999997</v>
      </c>
      <c r="CK20" s="26">
        <f t="shared" si="16"/>
        <v>47569.700000000004</v>
      </c>
      <c r="CL20" s="26">
        <f t="shared" si="16"/>
        <v>87108.689999999988</v>
      </c>
      <c r="CM20" s="26">
        <f t="shared" si="16"/>
        <v>69820.200000000012</v>
      </c>
      <c r="CN20" s="26">
        <f t="shared" si="16"/>
        <v>37603.840000000004</v>
      </c>
      <c r="CO20" s="26">
        <f t="shared" si="16"/>
        <v>59088.160000000011</v>
      </c>
      <c r="CP20" s="26">
        <f>+SUM(CP21:CP24)</f>
        <v>58548.030000000013</v>
      </c>
      <c r="CQ20" s="26">
        <f>+SUM(CQ21:CQ24)</f>
        <v>75078.349999999977</v>
      </c>
      <c r="CR20" s="26">
        <f>+SUM(CR21:CR24)</f>
        <v>151733.35000000003</v>
      </c>
      <c r="CS20" s="26">
        <f>+SUM(CS21:CS24)</f>
        <v>67215.910000000018</v>
      </c>
    </row>
    <row r="21" spans="1:97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>
        <v>4854.25</v>
      </c>
      <c r="CI21" s="22">
        <v>3612.5900000000006</v>
      </c>
      <c r="CJ21" s="22">
        <v>3956.6900000000032</v>
      </c>
      <c r="CK21" s="22">
        <v>4134.4799999999996</v>
      </c>
      <c r="CL21" s="22">
        <v>5057.4400000000023</v>
      </c>
      <c r="CM21" s="22">
        <v>4327.09</v>
      </c>
      <c r="CN21" s="22">
        <v>3761.4500000000035</v>
      </c>
      <c r="CO21" s="22">
        <v>5030.4900000000025</v>
      </c>
      <c r="CP21" s="22">
        <v>6101.3900000000031</v>
      </c>
      <c r="CQ21" s="22">
        <v>7953.1900000000023</v>
      </c>
      <c r="CR21" s="22">
        <v>4364.2500000000018</v>
      </c>
      <c r="CS21" s="22">
        <v>7948.3800000000047</v>
      </c>
    </row>
    <row r="22" spans="1:97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>
        <v>31117.71</v>
      </c>
      <c r="CI22" s="22">
        <v>25642.080000000005</v>
      </c>
      <c r="CJ22" s="22">
        <v>33823.409999999996</v>
      </c>
      <c r="CK22" s="22">
        <v>31650.680000000004</v>
      </c>
      <c r="CL22" s="22">
        <v>64843.349999999991</v>
      </c>
      <c r="CM22" s="22">
        <v>57806.550000000017</v>
      </c>
      <c r="CN22" s="22">
        <v>28722.01</v>
      </c>
      <c r="CO22" s="22">
        <v>46766.700000000004</v>
      </c>
      <c r="CP22" s="22">
        <v>47121.110000000008</v>
      </c>
      <c r="CQ22" s="22">
        <v>53472.549999999981</v>
      </c>
      <c r="CR22" s="22">
        <v>30761.860000000015</v>
      </c>
      <c r="CS22" s="22">
        <v>52060.430000000008</v>
      </c>
    </row>
    <row r="23" spans="1:97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>
        <v>15856.34</v>
      </c>
      <c r="CI23" s="22">
        <v>77702.759999999995</v>
      </c>
      <c r="CJ23" s="22">
        <v>2341.6699999999996</v>
      </c>
      <c r="CK23" s="22">
        <v>11784.539999999999</v>
      </c>
      <c r="CL23" s="22">
        <v>17207.899999999998</v>
      </c>
      <c r="CM23" s="22">
        <v>7686.5599999999986</v>
      </c>
      <c r="CN23" s="22">
        <v>5120.38</v>
      </c>
      <c r="CO23" s="22">
        <v>7290.9699999999993</v>
      </c>
      <c r="CP23" s="22">
        <v>5325.53</v>
      </c>
      <c r="CQ23" s="22">
        <v>13652.609999999999</v>
      </c>
      <c r="CR23" s="22">
        <v>116607.24</v>
      </c>
      <c r="CS23" s="22">
        <v>7207.1</v>
      </c>
    </row>
    <row r="24" spans="1:97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</row>
    <row r="26" spans="1:97">
      <c r="C26" s="55"/>
    </row>
    <row r="27" spans="1:9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97">
      <c r="C28" s="55"/>
    </row>
    <row r="29" spans="1:97">
      <c r="C29" s="55"/>
    </row>
    <row r="30" spans="1:97">
      <c r="C30" s="55"/>
    </row>
  </sheetData>
  <mergeCells count="2">
    <mergeCell ref="A2:C2"/>
    <mergeCell ref="A1:C1"/>
  </mergeCells>
  <conditionalFormatting sqref="P21:AL21 AM22">
    <cfRule type="duplicateValues" dxfId="16" priority="10"/>
  </conditionalFormatting>
  <conditionalFormatting sqref="AN21:AP21 AR21:BE21 BG21:BV21">
    <cfRule type="duplicateValues" dxfId="15" priority="17"/>
  </conditionalFormatting>
  <conditionalFormatting sqref="AQ21">
    <cfRule type="duplicateValues" dxfId="14" priority="8"/>
  </conditionalFormatting>
  <conditionalFormatting sqref="BF21">
    <cfRule type="duplicateValues" dxfId="13" priority="6"/>
  </conditionalFormatting>
  <conditionalFormatting sqref="BF22">
    <cfRule type="duplicateValues" dxfId="12" priority="7"/>
  </conditionalFormatting>
  <conditionalFormatting sqref="BW21 BW24">
    <cfRule type="duplicateValues" dxfId="11" priority="5"/>
  </conditionalFormatting>
  <conditionalFormatting sqref="BX21:CH21">
    <cfRule type="duplicateValues" dxfId="10" priority="4"/>
  </conditionalFormatting>
  <conditionalFormatting sqref="CI21:CO21 CI24:CO24">
    <cfRule type="duplicateValues" dxfId="9" priority="3"/>
  </conditionalFormatting>
  <conditionalFormatting sqref="CP21:CR21 CP24:CR24">
    <cfRule type="duplicateValues" dxfId="8" priority="2"/>
  </conditionalFormatting>
  <conditionalFormatting sqref="CS21 CS24">
    <cfRule type="duplicateValues" dxfId="7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M30"/>
  <sheetViews>
    <sheetView zoomScaleNormal="100" workbookViewId="0">
      <pane xSplit="3" ySplit="4" topLeftCell="FL5" activePane="bottomRight" state="frozen"/>
      <selection pane="topRight" activeCell="EN37" sqref="EN37"/>
      <selection pane="bottomLeft" activeCell="EN37" sqref="EN37"/>
      <selection pane="bottomRight" activeCell="FM18" sqref="FM18"/>
    </sheetView>
  </sheetViews>
  <sheetFormatPr baseColWidth="10"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69" ht="16.5">
      <c r="A1" s="87" t="s">
        <v>0</v>
      </c>
      <c r="B1" s="87"/>
      <c r="C1" s="87"/>
    </row>
    <row r="2" spans="1:169" ht="15" customHeight="1">
      <c r="A2" s="86" t="s">
        <v>115</v>
      </c>
      <c r="B2" s="86"/>
      <c r="C2" s="86"/>
    </row>
    <row r="4" spans="1:16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  <c r="FD4" s="18">
        <v>45292</v>
      </c>
      <c r="FE4" s="18">
        <v>45323</v>
      </c>
      <c r="FF4" s="18">
        <v>45352</v>
      </c>
      <c r="FG4" s="18">
        <v>45383</v>
      </c>
      <c r="FH4" s="18">
        <v>45413</v>
      </c>
      <c r="FI4" s="18">
        <v>45444</v>
      </c>
      <c r="FJ4" s="18">
        <v>45474</v>
      </c>
      <c r="FK4" s="18">
        <v>45505</v>
      </c>
      <c r="FL4" s="18">
        <v>45536</v>
      </c>
      <c r="FM4" s="18">
        <v>45566</v>
      </c>
    </row>
    <row r="5" spans="1:169" ht="11.25" customHeight="1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>
        <v>501</v>
      </c>
      <c r="FC5" s="22">
        <v>666</v>
      </c>
      <c r="FD5" s="22">
        <v>272</v>
      </c>
      <c r="FE5" s="22">
        <v>264</v>
      </c>
      <c r="FF5" s="22">
        <v>234</v>
      </c>
      <c r="FG5" s="22">
        <v>272</v>
      </c>
      <c r="FH5" s="22">
        <v>347</v>
      </c>
      <c r="FI5" s="22">
        <v>184</v>
      </c>
      <c r="FJ5" s="22">
        <v>239</v>
      </c>
      <c r="FK5" s="22">
        <v>159</v>
      </c>
      <c r="FL5" s="22">
        <v>140</v>
      </c>
      <c r="FM5" s="22">
        <v>163</v>
      </c>
    </row>
    <row r="6" spans="1:169" ht="11.25" customHeight="1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>
        <v>2</v>
      </c>
      <c r="FC6" s="22">
        <v>4</v>
      </c>
      <c r="FD6" s="22">
        <v>2</v>
      </c>
      <c r="FE6" s="22">
        <v>3</v>
      </c>
      <c r="FF6" s="22">
        <v>1</v>
      </c>
      <c r="FG6" s="22">
        <v>5</v>
      </c>
      <c r="FH6" s="22">
        <v>2</v>
      </c>
      <c r="FI6" s="22">
        <v>4</v>
      </c>
      <c r="FJ6" s="22">
        <v>7</v>
      </c>
      <c r="FK6" s="22">
        <v>4</v>
      </c>
      <c r="FL6" s="22">
        <v>4</v>
      </c>
      <c r="FM6" s="22">
        <v>5</v>
      </c>
    </row>
    <row r="7" spans="1:169" ht="11.25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69" ht="11.25" customHeight="1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  <c r="FD8" s="18">
        <v>45292</v>
      </c>
      <c r="FE8" s="18">
        <v>45323</v>
      </c>
      <c r="FF8" s="18">
        <v>45352</v>
      </c>
      <c r="FG8" s="18">
        <v>45383</v>
      </c>
      <c r="FH8" s="18">
        <v>45413</v>
      </c>
      <c r="FI8" s="18">
        <v>45444</v>
      </c>
      <c r="FJ8" s="18">
        <v>45474</v>
      </c>
      <c r="FK8" s="18">
        <v>45505</v>
      </c>
      <c r="FL8" s="18">
        <v>45536</v>
      </c>
      <c r="FM8" s="18">
        <v>45566</v>
      </c>
    </row>
    <row r="9" spans="1:169" ht="11.25" customHeight="1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>
        <v>13674</v>
      </c>
      <c r="FC9" s="22">
        <v>4212</v>
      </c>
      <c r="FD9" s="22">
        <v>2013</v>
      </c>
      <c r="FE9" s="22">
        <v>9470</v>
      </c>
      <c r="FF9" s="22">
        <v>7792</v>
      </c>
      <c r="FG9" s="22">
        <v>1376</v>
      </c>
      <c r="FH9" s="22">
        <v>1010</v>
      </c>
      <c r="FI9" s="22">
        <v>11851</v>
      </c>
      <c r="FJ9" s="22">
        <v>1551</v>
      </c>
      <c r="FK9" s="22">
        <v>6916</v>
      </c>
      <c r="FL9" s="22">
        <v>1647</v>
      </c>
      <c r="FM9" s="22">
        <v>15618</v>
      </c>
    </row>
    <row r="10" spans="1:169" ht="11.25" customHeight="1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>
        <v>258</v>
      </c>
      <c r="FC10" s="22">
        <v>449</v>
      </c>
      <c r="FD10" s="22">
        <v>328</v>
      </c>
      <c r="FE10" s="22">
        <v>338</v>
      </c>
      <c r="FF10" s="22">
        <v>132</v>
      </c>
      <c r="FG10" s="22">
        <v>811</v>
      </c>
      <c r="FH10" s="22">
        <v>203</v>
      </c>
      <c r="FI10" s="22">
        <v>645</v>
      </c>
      <c r="FJ10" s="22">
        <v>247</v>
      </c>
      <c r="FK10" s="22">
        <v>402</v>
      </c>
      <c r="FL10" s="22">
        <v>165</v>
      </c>
      <c r="FM10" s="22">
        <v>168</v>
      </c>
    </row>
    <row r="11" spans="1:16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>
        <v>32915</v>
      </c>
      <c r="FC11" s="22">
        <v>34008</v>
      </c>
      <c r="FD11" s="22">
        <v>71854</v>
      </c>
      <c r="FE11" s="22">
        <v>38515</v>
      </c>
      <c r="FF11" s="22">
        <v>0</v>
      </c>
      <c r="FG11" s="22">
        <v>68791</v>
      </c>
      <c r="FH11" s="22">
        <v>63319</v>
      </c>
      <c r="FI11" s="22">
        <v>33543</v>
      </c>
      <c r="FJ11" s="22">
        <v>36790</v>
      </c>
      <c r="FK11" s="22">
        <v>35153</v>
      </c>
      <c r="FL11" s="22">
        <v>31671</v>
      </c>
      <c r="FM11" s="22">
        <v>32217</v>
      </c>
    </row>
    <row r="12" spans="1:16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>
        <v>17072</v>
      </c>
      <c r="FC12" s="22">
        <v>20084</v>
      </c>
      <c r="FD12" s="22">
        <v>19683</v>
      </c>
      <c r="FE12" s="22">
        <v>20695</v>
      </c>
      <c r="FF12" s="22">
        <v>13561</v>
      </c>
      <c r="FG12" s="22">
        <v>25635</v>
      </c>
      <c r="FH12" s="22">
        <v>23282</v>
      </c>
      <c r="FI12" s="22">
        <v>22001</v>
      </c>
      <c r="FJ12" s="22">
        <v>20295</v>
      </c>
      <c r="FK12" s="22">
        <v>11183</v>
      </c>
      <c r="FL12" s="22">
        <v>22722</v>
      </c>
      <c r="FM12" s="22">
        <v>15368</v>
      </c>
    </row>
    <row r="13" spans="1:16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>
        <v>87</v>
      </c>
      <c r="FC13" s="22">
        <v>251</v>
      </c>
      <c r="FD13" s="22">
        <v>145</v>
      </c>
      <c r="FE13" s="22">
        <v>152</v>
      </c>
      <c r="FF13" s="22">
        <v>224</v>
      </c>
      <c r="FG13" s="22">
        <v>181</v>
      </c>
      <c r="FH13" s="22">
        <v>171</v>
      </c>
      <c r="FI13" s="22">
        <v>336</v>
      </c>
      <c r="FJ13" s="22">
        <v>267</v>
      </c>
      <c r="FK13" s="22">
        <v>263</v>
      </c>
      <c r="FL13" s="22">
        <v>193</v>
      </c>
      <c r="FM13" s="22">
        <v>250</v>
      </c>
    </row>
    <row r="14" spans="1:16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 t="shared" ref="FB14:FG14" si="7">+FB9+FB10+FB11+FB12+FB13</f>
        <v>64006</v>
      </c>
      <c r="FC14" s="60">
        <f t="shared" si="7"/>
        <v>59004</v>
      </c>
      <c r="FD14" s="60">
        <f t="shared" si="7"/>
        <v>94023</v>
      </c>
      <c r="FE14" s="60">
        <f t="shared" si="7"/>
        <v>69170</v>
      </c>
      <c r="FF14" s="60">
        <f t="shared" si="7"/>
        <v>21709</v>
      </c>
      <c r="FG14" s="60">
        <f t="shared" si="7"/>
        <v>96794</v>
      </c>
      <c r="FH14" s="60">
        <f t="shared" ref="FH14:FI14" si="8">+FH9+FH10+FH11+FH12+FH13</f>
        <v>87985</v>
      </c>
      <c r="FI14" s="60">
        <f t="shared" si="8"/>
        <v>68376</v>
      </c>
      <c r="FJ14" s="60">
        <f t="shared" ref="FJ14:FK14" si="9">+FJ9+FJ10+FJ11+FJ12+FJ13</f>
        <v>59150</v>
      </c>
      <c r="FK14" s="60">
        <f t="shared" si="9"/>
        <v>53917</v>
      </c>
      <c r="FL14" s="60">
        <f t="shared" ref="FL14:FM14" si="10">+FL9+FL10+FL11+FL12+FL13</f>
        <v>56398</v>
      </c>
      <c r="FM14" s="60">
        <f t="shared" si="10"/>
        <v>63621</v>
      </c>
    </row>
    <row r="15" spans="1:169" ht="16.5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6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  <c r="FD16" s="18">
        <v>45292</v>
      </c>
      <c r="FE16" s="18">
        <v>45323</v>
      </c>
      <c r="FF16" s="18">
        <v>45352</v>
      </c>
      <c r="FG16" s="18">
        <v>45383</v>
      </c>
      <c r="FH16" s="18">
        <v>45413</v>
      </c>
      <c r="FI16" s="18">
        <v>45444</v>
      </c>
      <c r="FJ16" s="18">
        <v>45474</v>
      </c>
      <c r="FK16" s="18">
        <v>45505</v>
      </c>
      <c r="FL16" s="18">
        <v>45536</v>
      </c>
      <c r="FM16" s="18">
        <v>45566</v>
      </c>
    </row>
    <row r="17" spans="1:16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>
        <v>1785</v>
      </c>
      <c r="FC17" s="22">
        <v>849</v>
      </c>
      <c r="FD17" s="22">
        <v>231</v>
      </c>
      <c r="FE17" s="22">
        <v>1132</v>
      </c>
      <c r="FF17" s="22">
        <v>1124</v>
      </c>
      <c r="FG17" s="22">
        <v>165</v>
      </c>
      <c r="FH17" s="22">
        <v>102</v>
      </c>
      <c r="FI17" s="22">
        <v>1100</v>
      </c>
      <c r="FJ17" s="22">
        <v>172</v>
      </c>
      <c r="FK17" s="22">
        <v>673</v>
      </c>
      <c r="FL17" s="22">
        <v>170</v>
      </c>
      <c r="FM17" s="22">
        <v>1238</v>
      </c>
    </row>
    <row r="26" spans="1:16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6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6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6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6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12" ma:contentTypeDescription="Crear nuevo documento." ma:contentTypeScope="" ma:versionID="909f010959e9a27be0852d23b6476362">
  <xsd:schema xmlns:xsd="http://www.w3.org/2001/XMLSchema" xmlns:xs="http://www.w3.org/2001/XMLSchema" xmlns:p="http://schemas.microsoft.com/office/2006/metadata/properties" xmlns:ns2="d7e237e5-7155-4fe3-a513-6925ecf4f47a" xmlns:ns3="dec60b28-bff6-4ad7-8112-7b3db1bb7621" targetNamespace="http://schemas.microsoft.com/office/2006/metadata/properties" ma:root="true" ma:fieldsID="82c789b43cc8d583897789be6efd9f4c" ns2:_="" ns3:_="">
    <xsd:import namespace="d7e237e5-7155-4fe3-a513-6925ecf4f47a"/>
    <xsd:import namespace="dec60b28-bff6-4ad7-8112-7b3db1bb76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c60b28-bff6-4ad7-8112-7b3db1bb762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5F095B-4C4B-4B78-BB1A-A024FE625FF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dec60b28-bff6-4ad7-8112-7b3db1bb762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d7e237e5-7155-4fe3-a513-6925ecf4f47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6E1BF68-7B81-4A93-99DD-83FC067528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e237e5-7155-4fe3-a513-6925ecf4f47a"/>
    <ds:schemaRef ds:uri="dec60b28-bff6-4ad7-8112-7b3db1bb76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C986FAD-4E54-402E-A48B-7FCFA37A7EA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ÍNDICE</vt:lpstr>
      <vt:lpstr>1. TMN</vt:lpstr>
      <vt:lpstr>2. TMS</vt:lpstr>
      <vt:lpstr>3. TCA</vt:lpstr>
      <vt:lpstr>4. TISUR</vt:lpstr>
      <vt:lpstr>8. TPMS</vt:lpstr>
      <vt:lpstr>5. TPP</vt:lpstr>
      <vt:lpstr>6. TPE</vt:lpstr>
      <vt:lpstr>7. COPAM</vt:lpstr>
      <vt:lpstr>9. ENAPU</vt:lpstr>
      <vt:lpstr>ÍNDICE!Área_de_impresión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LEGION</cp:lastModifiedBy>
  <cp:revision/>
  <dcterms:created xsi:type="dcterms:W3CDTF">2016-10-10T20:22:25Z</dcterms:created>
  <dcterms:modified xsi:type="dcterms:W3CDTF">2024-12-27T15:22:54Z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