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8983FDEA-AF4A-4D3C-937A-0364936E1F0C}" xr6:coauthVersionLast="47" xr6:coauthVersionMax="47" xr10:uidLastSave="{00000000-0000-0000-0000-000000000000}"/>
  <bookViews>
    <workbookView xWindow="4155" yWindow="2055" windowWidth="14115" windowHeight="15180" tabRatio="599" firstSheet="1"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L8" i="2" l="1"/>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62" i="5"/>
  <c r="EM61" i="5"/>
  <c r="EM60" i="5"/>
  <c r="EM59" i="5"/>
  <c r="EM58" i="5"/>
  <c r="EM57" i="5"/>
  <c r="EM56"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<sst xmlns="http://schemas.openxmlformats.org/spreadsheetml/2006/main" count="2169" uniqueCount="154">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</sst>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3" t="s">
        <v>2</v>
      </c>
      <c r="D6" s="94"/>
    </row>
    <row r="7" spans="3:4" s="80" customFormat="1" ht="12" x14ac:dyDescent="0.2">
      <c r="C7" s="95"/>
      <c r="D7" s="95"/>
    </row>
    <row r="8" spans="3:4" s="81" customFormat="1" ht="24.75" customHeight="1" thickBot="1" x14ac:dyDescent="0.3">
      <c r="C8" s="96"/>
      <c r="D8" s="96"/>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zoomScaleNormal="100" workbookViewId="0">
      <pane xSplit="2" ySplit="3" topLeftCell="EV4" activePane="bottomRight" state="frozen"/>
      <selection pane="topRight" activeCell="C1" sqref="C1"/>
      <selection pane="bottomLeft" activeCell="A4" sqref="A4"/>
      <selection pane="bottomRight" activeCell="EZ19" sqref="EZ19:EZ22"/>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384" width="11.42578125" style="3"/>
  </cols>
  <sheetData>
    <row r="1" spans="1:159" ht="15" x14ac:dyDescent="0.25">
      <c r="A1" s="102" t="s">
        <v>0</v>
      </c>
      <c r="B1" s="102"/>
    </row>
    <row r="2" spans="1:159" ht="30" customHeight="1" x14ac:dyDescent="0.2">
      <c r="A2" s="103" t="s">
        <v>9</v>
      </c>
      <c r="B2" s="103"/>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x14ac:dyDescent="0.2">
      <c r="A3" s="104" t="s">
        <v>10</v>
      </c>
      <c r="B3" s="104"/>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5" x14ac:dyDescent="0.25">
      <c r="B6" s="100" t="s">
        <v>12</v>
      </c>
      <c r="C6" s="100" t="s">
        <v>13</v>
      </c>
      <c r="D6" s="97">
        <v>2013</v>
      </c>
      <c r="E6" s="97"/>
      <c r="F6" s="97"/>
      <c r="G6" s="97"/>
      <c r="H6" s="97"/>
      <c r="I6" s="97"/>
      <c r="J6" s="97"/>
      <c r="K6" s="97"/>
      <c r="L6" s="97"/>
      <c r="M6" s="97"/>
      <c r="N6" s="97"/>
      <c r="O6" s="97"/>
      <c r="P6" s="98" t="s">
        <v>14</v>
      </c>
      <c r="Q6" s="97">
        <v>2014</v>
      </c>
      <c r="R6" s="97"/>
      <c r="S6" s="97"/>
      <c r="T6" s="97"/>
      <c r="U6" s="97"/>
      <c r="V6" s="97"/>
      <c r="W6" s="97"/>
      <c r="X6" s="97"/>
      <c r="Y6" s="97"/>
      <c r="Z6" s="97"/>
      <c r="AA6" s="97"/>
      <c r="AB6" s="97"/>
      <c r="AC6" s="98" t="s">
        <v>15</v>
      </c>
      <c r="AD6" s="97">
        <v>2015</v>
      </c>
      <c r="AE6" s="97"/>
      <c r="AF6" s="97"/>
      <c r="AG6" s="97"/>
      <c r="AH6" s="97"/>
      <c r="AI6" s="97"/>
      <c r="AJ6" s="97"/>
      <c r="AK6" s="97"/>
      <c r="AL6" s="97"/>
      <c r="AM6" s="97"/>
      <c r="AN6" s="97"/>
      <c r="AO6" s="97"/>
      <c r="AP6" s="98" t="s">
        <v>16</v>
      </c>
      <c r="AQ6" s="97">
        <v>2016</v>
      </c>
      <c r="AR6" s="97"/>
      <c r="AS6" s="97"/>
      <c r="AT6" s="97"/>
      <c r="AU6" s="97"/>
      <c r="AV6" s="97"/>
      <c r="AW6" s="97"/>
      <c r="AX6" s="97"/>
      <c r="AY6" s="97"/>
      <c r="AZ6" s="97"/>
      <c r="BA6" s="97"/>
      <c r="BB6" s="97"/>
      <c r="BC6" s="98" t="s">
        <v>17</v>
      </c>
      <c r="BD6" s="97">
        <v>2017</v>
      </c>
      <c r="BE6" s="97"/>
      <c r="BF6" s="97"/>
      <c r="BG6" s="97"/>
      <c r="BH6" s="97"/>
      <c r="BI6" s="97"/>
      <c r="BJ6" s="97"/>
      <c r="BK6" s="97"/>
      <c r="BL6" s="97"/>
      <c r="BM6" s="97"/>
      <c r="BN6" s="97"/>
      <c r="BO6" s="97"/>
      <c r="BP6" s="98" t="s">
        <v>18</v>
      </c>
      <c r="BQ6" s="97">
        <v>2018</v>
      </c>
      <c r="BR6" s="97"/>
      <c r="BS6" s="97"/>
      <c r="BT6" s="97"/>
      <c r="BU6" s="97"/>
      <c r="BV6" s="97"/>
      <c r="BW6" s="97"/>
      <c r="BX6" s="97"/>
      <c r="BY6" s="97"/>
      <c r="BZ6" s="97"/>
      <c r="CA6" s="97"/>
      <c r="CB6" s="97"/>
      <c r="CC6" s="98" t="s">
        <v>19</v>
      </c>
      <c r="CD6" s="97">
        <v>2019</v>
      </c>
      <c r="CE6" s="97"/>
      <c r="CF6" s="97"/>
      <c r="CG6" s="97"/>
      <c r="CH6" s="97"/>
      <c r="CI6" s="97"/>
      <c r="CJ6" s="97"/>
      <c r="CK6" s="97"/>
      <c r="CL6" s="97"/>
      <c r="CM6" s="97"/>
      <c r="CN6" s="97"/>
      <c r="CO6" s="97"/>
      <c r="CP6" s="98" t="s">
        <v>20</v>
      </c>
      <c r="CQ6" s="97">
        <v>2020</v>
      </c>
      <c r="CR6" s="97"/>
      <c r="CS6" s="97"/>
      <c r="CT6" s="97"/>
      <c r="CU6" s="97"/>
      <c r="CV6" s="97"/>
      <c r="CW6" s="97"/>
      <c r="CX6" s="97"/>
      <c r="CY6" s="97"/>
      <c r="CZ6" s="97"/>
      <c r="DA6" s="97"/>
      <c r="DB6" s="97"/>
      <c r="DC6" s="98" t="s">
        <v>21</v>
      </c>
      <c r="DD6" s="97">
        <v>2021</v>
      </c>
      <c r="DE6" s="97"/>
      <c r="DF6" s="97"/>
      <c r="DG6" s="97"/>
      <c r="DH6" s="97"/>
      <c r="DI6" s="97"/>
      <c r="DJ6" s="97"/>
      <c r="DK6" s="97"/>
      <c r="DL6" s="97"/>
      <c r="DM6" s="97"/>
      <c r="DN6" s="97"/>
      <c r="DO6" s="97"/>
      <c r="DP6" s="98" t="s">
        <v>22</v>
      </c>
      <c r="DQ6" s="97">
        <v>2022</v>
      </c>
      <c r="DR6" s="97"/>
      <c r="DS6" s="97"/>
      <c r="DT6" s="97"/>
      <c r="DU6" s="97"/>
      <c r="DV6" s="97"/>
      <c r="DW6" s="97"/>
      <c r="DX6" s="97"/>
      <c r="DY6" s="97"/>
      <c r="DZ6" s="97"/>
      <c r="EA6" s="97"/>
      <c r="EB6" s="97"/>
      <c r="EC6" s="98" t="s">
        <v>23</v>
      </c>
      <c r="ED6" s="97">
        <v>2023</v>
      </c>
      <c r="EE6" s="97"/>
      <c r="EF6" s="97"/>
      <c r="EG6" s="97"/>
      <c r="EH6" s="97"/>
      <c r="EI6" s="97"/>
      <c r="EJ6" s="97"/>
      <c r="EK6" s="97"/>
      <c r="EL6" s="97"/>
      <c r="EM6" s="97"/>
      <c r="EN6" s="97"/>
      <c r="EO6" s="97"/>
      <c r="EP6" s="98" t="s">
        <v>24</v>
      </c>
      <c r="EQ6" s="97">
        <v>2024</v>
      </c>
      <c r="ER6" s="97"/>
      <c r="ES6" s="97"/>
      <c r="ET6" s="97"/>
      <c r="EU6" s="97"/>
      <c r="EV6" s="97"/>
      <c r="EW6" s="97"/>
      <c r="EX6" s="97"/>
      <c r="EY6" s="97"/>
      <c r="EZ6" s="97"/>
      <c r="FA6" s="97"/>
      <c r="FB6" s="97"/>
      <c r="FC6" s="98" t="s">
        <v>25</v>
      </c>
    </row>
    <row r="7" spans="1:159" ht="18.75" customHeight="1" x14ac:dyDescent="0.2">
      <c r="B7" s="101"/>
      <c r="C7" s="101"/>
      <c r="D7" s="11" t="s">
        <v>26</v>
      </c>
      <c r="E7" s="11" t="s">
        <v>27</v>
      </c>
      <c r="F7" s="11" t="s">
        <v>28</v>
      </c>
      <c r="G7" s="11" t="s">
        <v>29</v>
      </c>
      <c r="H7" s="11" t="s">
        <v>30</v>
      </c>
      <c r="I7" s="11" t="s">
        <v>31</v>
      </c>
      <c r="J7" s="11" t="s">
        <v>32</v>
      </c>
      <c r="K7" s="11" t="s">
        <v>33</v>
      </c>
      <c r="L7" s="11" t="s">
        <v>34</v>
      </c>
      <c r="M7" s="11" t="s">
        <v>35</v>
      </c>
      <c r="N7" s="11" t="s">
        <v>36</v>
      </c>
      <c r="O7" s="11" t="s">
        <v>37</v>
      </c>
      <c r="P7" s="99"/>
      <c r="Q7" s="11" t="s">
        <v>26</v>
      </c>
      <c r="R7" s="11" t="s">
        <v>27</v>
      </c>
      <c r="S7" s="11" t="s">
        <v>28</v>
      </c>
      <c r="T7" s="11" t="s">
        <v>29</v>
      </c>
      <c r="U7" s="11" t="s">
        <v>30</v>
      </c>
      <c r="V7" s="11" t="s">
        <v>31</v>
      </c>
      <c r="W7" s="11" t="s">
        <v>32</v>
      </c>
      <c r="X7" s="11" t="s">
        <v>33</v>
      </c>
      <c r="Y7" s="11" t="s">
        <v>34</v>
      </c>
      <c r="Z7" s="11" t="s">
        <v>35</v>
      </c>
      <c r="AA7" s="11" t="s">
        <v>36</v>
      </c>
      <c r="AB7" s="11" t="s">
        <v>37</v>
      </c>
      <c r="AC7" s="99"/>
      <c r="AD7" s="11" t="s">
        <v>26</v>
      </c>
      <c r="AE7" s="11" t="s">
        <v>27</v>
      </c>
      <c r="AF7" s="11" t="s">
        <v>28</v>
      </c>
      <c r="AG7" s="11" t="s">
        <v>29</v>
      </c>
      <c r="AH7" s="11" t="s">
        <v>30</v>
      </c>
      <c r="AI7" s="11" t="s">
        <v>31</v>
      </c>
      <c r="AJ7" s="11" t="s">
        <v>32</v>
      </c>
      <c r="AK7" s="11" t="s">
        <v>33</v>
      </c>
      <c r="AL7" s="11" t="s">
        <v>34</v>
      </c>
      <c r="AM7" s="11" t="s">
        <v>35</v>
      </c>
      <c r="AN7" s="11" t="s">
        <v>36</v>
      </c>
      <c r="AO7" s="11" t="s">
        <v>37</v>
      </c>
      <c r="AP7" s="99"/>
      <c r="AQ7" s="11" t="s">
        <v>26</v>
      </c>
      <c r="AR7" s="11" t="s">
        <v>27</v>
      </c>
      <c r="AS7" s="11" t="s">
        <v>28</v>
      </c>
      <c r="AT7" s="11" t="s">
        <v>29</v>
      </c>
      <c r="AU7" s="11" t="s">
        <v>30</v>
      </c>
      <c r="AV7" s="11" t="s">
        <v>31</v>
      </c>
      <c r="AW7" s="11" t="s">
        <v>32</v>
      </c>
      <c r="AX7" s="11" t="s">
        <v>33</v>
      </c>
      <c r="AY7" s="11" t="s">
        <v>34</v>
      </c>
      <c r="AZ7" s="11" t="s">
        <v>35</v>
      </c>
      <c r="BA7" s="11" t="s">
        <v>36</v>
      </c>
      <c r="BB7" s="11" t="s">
        <v>37</v>
      </c>
      <c r="BC7" s="99"/>
      <c r="BD7" s="11" t="s">
        <v>26</v>
      </c>
      <c r="BE7" s="11" t="s">
        <v>27</v>
      </c>
      <c r="BF7" s="11" t="s">
        <v>28</v>
      </c>
      <c r="BG7" s="11" t="s">
        <v>29</v>
      </c>
      <c r="BH7" s="11" t="s">
        <v>30</v>
      </c>
      <c r="BI7" s="11" t="s">
        <v>31</v>
      </c>
      <c r="BJ7" s="11" t="s">
        <v>32</v>
      </c>
      <c r="BK7" s="11" t="s">
        <v>33</v>
      </c>
      <c r="BL7" s="11" t="s">
        <v>34</v>
      </c>
      <c r="BM7" s="11" t="s">
        <v>35</v>
      </c>
      <c r="BN7" s="11" t="s">
        <v>36</v>
      </c>
      <c r="BO7" s="11" t="s">
        <v>37</v>
      </c>
      <c r="BP7" s="99"/>
      <c r="BQ7" s="11" t="s">
        <v>26</v>
      </c>
      <c r="BR7" s="11" t="s">
        <v>27</v>
      </c>
      <c r="BS7" s="11" t="s">
        <v>28</v>
      </c>
      <c r="BT7" s="11" t="s">
        <v>29</v>
      </c>
      <c r="BU7" s="11" t="s">
        <v>30</v>
      </c>
      <c r="BV7" s="11" t="s">
        <v>31</v>
      </c>
      <c r="BW7" s="11" t="s">
        <v>32</v>
      </c>
      <c r="BX7" s="11" t="s">
        <v>33</v>
      </c>
      <c r="BY7" s="11" t="s">
        <v>34</v>
      </c>
      <c r="BZ7" s="11" t="s">
        <v>35</v>
      </c>
      <c r="CA7" s="11" t="s">
        <v>36</v>
      </c>
      <c r="CB7" s="11" t="s">
        <v>37</v>
      </c>
      <c r="CC7" s="99"/>
      <c r="CD7" s="11" t="s">
        <v>26</v>
      </c>
      <c r="CE7" s="11" t="s">
        <v>27</v>
      </c>
      <c r="CF7" s="11" t="s">
        <v>28</v>
      </c>
      <c r="CG7" s="11" t="s">
        <v>29</v>
      </c>
      <c r="CH7" s="11" t="s">
        <v>30</v>
      </c>
      <c r="CI7" s="11" t="s">
        <v>31</v>
      </c>
      <c r="CJ7" s="11" t="s">
        <v>32</v>
      </c>
      <c r="CK7" s="11" t="s">
        <v>33</v>
      </c>
      <c r="CL7" s="11" t="s">
        <v>34</v>
      </c>
      <c r="CM7" s="11" t="s">
        <v>35</v>
      </c>
      <c r="CN7" s="11" t="s">
        <v>36</v>
      </c>
      <c r="CO7" s="11" t="s">
        <v>37</v>
      </c>
      <c r="CP7" s="99"/>
      <c r="CQ7" s="11" t="s">
        <v>26</v>
      </c>
      <c r="CR7" s="11" t="s">
        <v>27</v>
      </c>
      <c r="CS7" s="11" t="s">
        <v>28</v>
      </c>
      <c r="CT7" s="11" t="s">
        <v>29</v>
      </c>
      <c r="CU7" s="11" t="s">
        <v>30</v>
      </c>
      <c r="CV7" s="11" t="s">
        <v>31</v>
      </c>
      <c r="CW7" s="11" t="s">
        <v>32</v>
      </c>
      <c r="CX7" s="11" t="s">
        <v>33</v>
      </c>
      <c r="CY7" s="11" t="s">
        <v>34</v>
      </c>
      <c r="CZ7" s="11" t="s">
        <v>35</v>
      </c>
      <c r="DA7" s="11" t="s">
        <v>36</v>
      </c>
      <c r="DB7" s="11" t="s">
        <v>37</v>
      </c>
      <c r="DC7" s="99"/>
      <c r="DD7" s="11" t="s">
        <v>26</v>
      </c>
      <c r="DE7" s="11" t="s">
        <v>27</v>
      </c>
      <c r="DF7" s="11" t="s">
        <v>28</v>
      </c>
      <c r="DG7" s="11" t="s">
        <v>29</v>
      </c>
      <c r="DH7" s="11" t="s">
        <v>30</v>
      </c>
      <c r="DI7" s="11" t="s">
        <v>31</v>
      </c>
      <c r="DJ7" s="11" t="s">
        <v>32</v>
      </c>
      <c r="DK7" s="11" t="s">
        <v>33</v>
      </c>
      <c r="DL7" s="11" t="s">
        <v>34</v>
      </c>
      <c r="DM7" s="11" t="s">
        <v>35</v>
      </c>
      <c r="DN7" s="11" t="s">
        <v>36</v>
      </c>
      <c r="DO7" s="11" t="s">
        <v>37</v>
      </c>
      <c r="DP7" s="99"/>
      <c r="DQ7" s="11" t="s">
        <v>26</v>
      </c>
      <c r="DR7" s="11" t="s">
        <v>27</v>
      </c>
      <c r="DS7" s="11" t="s">
        <v>28</v>
      </c>
      <c r="DT7" s="11" t="s">
        <v>29</v>
      </c>
      <c r="DU7" s="11" t="s">
        <v>30</v>
      </c>
      <c r="DV7" s="11" t="s">
        <v>31</v>
      </c>
      <c r="DW7" s="11" t="s">
        <v>32</v>
      </c>
      <c r="DX7" s="11" t="s">
        <v>33</v>
      </c>
      <c r="DY7" s="11" t="s">
        <v>34</v>
      </c>
      <c r="DZ7" s="11" t="s">
        <v>35</v>
      </c>
      <c r="EA7" s="11" t="s">
        <v>36</v>
      </c>
      <c r="EB7" s="11" t="s">
        <v>37</v>
      </c>
      <c r="EC7" s="99"/>
      <c r="ED7" s="11" t="s">
        <v>26</v>
      </c>
      <c r="EE7" s="11" t="s">
        <v>27</v>
      </c>
      <c r="EF7" s="11" t="s">
        <v>28</v>
      </c>
      <c r="EG7" s="11" t="s">
        <v>29</v>
      </c>
      <c r="EH7" s="11" t="s">
        <v>30</v>
      </c>
      <c r="EI7" s="11" t="s">
        <v>31</v>
      </c>
      <c r="EJ7" s="11" t="s">
        <v>32</v>
      </c>
      <c r="EK7" s="11" t="s">
        <v>33</v>
      </c>
      <c r="EL7" s="11" t="s">
        <v>34</v>
      </c>
      <c r="EM7" s="11" t="s">
        <v>35</v>
      </c>
      <c r="EN7" s="11" t="s">
        <v>36</v>
      </c>
      <c r="EO7" s="11" t="s">
        <v>37</v>
      </c>
      <c r="EP7" s="99"/>
      <c r="EQ7" s="11" t="s">
        <v>26</v>
      </c>
      <c r="ER7" s="11" t="s">
        <v>27</v>
      </c>
      <c r="ES7" s="11" t="s">
        <v>28</v>
      </c>
      <c r="ET7" s="11" t="s">
        <v>29</v>
      </c>
      <c r="EU7" s="11" t="s">
        <v>30</v>
      </c>
      <c r="EV7" s="11" t="s">
        <v>31</v>
      </c>
      <c r="EW7" s="11" t="s">
        <v>32</v>
      </c>
      <c r="EX7" s="11" t="s">
        <v>33</v>
      </c>
      <c r="EY7" s="11" t="s">
        <v>34</v>
      </c>
      <c r="EZ7" s="11" t="s">
        <v>35</v>
      </c>
      <c r="FA7" s="11" t="s">
        <v>36</v>
      </c>
      <c r="FB7" s="11" t="s">
        <v>37</v>
      </c>
      <c r="FC7" s="99"/>
    </row>
    <row r="8" spans="1:159" ht="15" customHeight="1" x14ac:dyDescent="0.2">
      <c r="B8" s="12" t="s">
        <v>38</v>
      </c>
      <c r="C8" s="13" t="s">
        <v>39</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199961.72</v>
      </c>
      <c r="EZ8" s="14">
        <v>219052.99</v>
      </c>
      <c r="FA8" s="14"/>
      <c r="FB8" s="14"/>
      <c r="FC8" s="14">
        <f>+SUM(EQ8:FB8)</f>
        <v>1987773.8699999999</v>
      </c>
    </row>
    <row r="9" spans="1:159" ht="14.25" x14ac:dyDescent="0.2">
      <c r="B9" s="12" t="s">
        <v>40</v>
      </c>
      <c r="C9" s="13" t="s">
        <v>41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28726149.199999999</v>
      </c>
      <c r="EZ9" s="14">
        <v>29224285.91</v>
      </c>
      <c r="FA9" s="14"/>
      <c r="FB9" s="14"/>
      <c r="FC9" s="14">
        <f t="shared" ref="FC9:FC14" si="11">+SUM(EQ9:FB9)</f>
        <v>273488494.46000004</v>
      </c>
    </row>
    <row r="10" spans="1:159" ht="14.25" x14ac:dyDescent="0.2">
      <c r="B10" s="12" t="s">
        <v>42</v>
      </c>
      <c r="C10" s="13" t="s">
        <v>43</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4.25" x14ac:dyDescent="0.2">
      <c r="B11" s="12" t="s">
        <v>44</v>
      </c>
      <c r="C11" s="13" t="s">
        <v>45</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4.25" x14ac:dyDescent="0.2">
      <c r="B12" s="12" t="s">
        <v>46</v>
      </c>
      <c r="C12" s="13" t="s">
        <v>47</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v>494526.89</v>
      </c>
      <c r="FA12" s="14"/>
      <c r="FB12" s="14"/>
      <c r="FC12" s="14">
        <f t="shared" si="11"/>
        <v>4752212.9399999995</v>
      </c>
    </row>
    <row r="13" spans="1:159" ht="14.25" x14ac:dyDescent="0.2">
      <c r="B13" s="12" t="s">
        <v>48</v>
      </c>
      <c r="C13" s="13" t="s">
        <v>47</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v>507837.1</v>
      </c>
      <c r="FA13" s="14"/>
      <c r="FB13" s="14"/>
      <c r="FC13" s="14">
        <f t="shared" si="11"/>
        <v>4800354.74</v>
      </c>
    </row>
    <row r="14" spans="1:159" ht="14.25" x14ac:dyDescent="0.2">
      <c r="B14" s="12" t="s">
        <v>49</v>
      </c>
      <c r="C14" s="13" t="s">
        <v>47</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v>1002363.99</v>
      </c>
      <c r="FA14" s="14"/>
      <c r="FB14" s="14"/>
      <c r="FC14" s="14">
        <f t="shared" si="11"/>
        <v>9552567.6800000016</v>
      </c>
    </row>
    <row r="15" spans="1:159"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5" x14ac:dyDescent="0.25">
      <c r="B16" s="7" t="s">
        <v>50</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5" x14ac:dyDescent="0.25">
      <c r="B17" s="100" t="s">
        <v>12</v>
      </c>
      <c r="C17" s="100" t="s">
        <v>13</v>
      </c>
      <c r="D17" s="97">
        <v>2013</v>
      </c>
      <c r="E17" s="97"/>
      <c r="F17" s="97"/>
      <c r="G17" s="97"/>
      <c r="H17" s="97"/>
      <c r="I17" s="97"/>
      <c r="J17" s="97"/>
      <c r="K17" s="97"/>
      <c r="L17" s="97"/>
      <c r="M17" s="97"/>
      <c r="N17" s="97"/>
      <c r="O17" s="97"/>
      <c r="P17" s="98" t="s">
        <v>14</v>
      </c>
      <c r="Q17" s="97">
        <v>2014</v>
      </c>
      <c r="R17" s="97"/>
      <c r="S17" s="97"/>
      <c r="T17" s="97"/>
      <c r="U17" s="97"/>
      <c r="V17" s="97"/>
      <c r="W17" s="97"/>
      <c r="X17" s="97"/>
      <c r="Y17" s="97"/>
      <c r="Z17" s="97"/>
      <c r="AA17" s="97"/>
      <c r="AB17" s="97"/>
      <c r="AC17" s="98" t="s">
        <v>15</v>
      </c>
      <c r="AD17" s="97">
        <v>2015</v>
      </c>
      <c r="AE17" s="97"/>
      <c r="AF17" s="97"/>
      <c r="AG17" s="97"/>
      <c r="AH17" s="97"/>
      <c r="AI17" s="97"/>
      <c r="AJ17" s="97"/>
      <c r="AK17" s="97"/>
      <c r="AL17" s="97"/>
      <c r="AM17" s="97"/>
      <c r="AN17" s="97"/>
      <c r="AO17" s="97"/>
      <c r="AP17" s="98" t="s">
        <v>16</v>
      </c>
      <c r="AQ17" s="97">
        <v>2016</v>
      </c>
      <c r="AR17" s="97"/>
      <c r="AS17" s="97"/>
      <c r="AT17" s="97"/>
      <c r="AU17" s="97"/>
      <c r="AV17" s="97"/>
      <c r="AW17" s="97"/>
      <c r="AX17" s="97"/>
      <c r="AY17" s="97"/>
      <c r="AZ17" s="97"/>
      <c r="BA17" s="97"/>
      <c r="BB17" s="97"/>
      <c r="BC17" s="98" t="s">
        <v>17</v>
      </c>
      <c r="BD17" s="97">
        <v>2017</v>
      </c>
      <c r="BE17" s="97"/>
      <c r="BF17" s="97"/>
      <c r="BG17" s="97"/>
      <c r="BH17" s="97"/>
      <c r="BI17" s="97"/>
      <c r="BJ17" s="97"/>
      <c r="BK17" s="97"/>
      <c r="BL17" s="97"/>
      <c r="BM17" s="97"/>
      <c r="BN17" s="97"/>
      <c r="BO17" s="97"/>
      <c r="BP17" s="98" t="s">
        <v>18</v>
      </c>
      <c r="BQ17" s="97">
        <v>2018</v>
      </c>
      <c r="BR17" s="97"/>
      <c r="BS17" s="97"/>
      <c r="BT17" s="97"/>
      <c r="BU17" s="97"/>
      <c r="BV17" s="97"/>
      <c r="BW17" s="97"/>
      <c r="BX17" s="97"/>
      <c r="BY17" s="97"/>
      <c r="BZ17" s="97"/>
      <c r="CA17" s="97"/>
      <c r="CB17" s="97"/>
      <c r="CC17" s="98" t="s">
        <v>19</v>
      </c>
      <c r="CD17" s="97">
        <v>2019</v>
      </c>
      <c r="CE17" s="97"/>
      <c r="CF17" s="97"/>
      <c r="CG17" s="97"/>
      <c r="CH17" s="97"/>
      <c r="CI17" s="97"/>
      <c r="CJ17" s="97"/>
      <c r="CK17" s="97"/>
      <c r="CL17" s="97"/>
      <c r="CM17" s="97"/>
      <c r="CN17" s="97"/>
      <c r="CO17" s="97"/>
      <c r="CP17" s="98" t="s">
        <v>20</v>
      </c>
      <c r="CQ17" s="97">
        <v>2020</v>
      </c>
      <c r="CR17" s="97"/>
      <c r="CS17" s="97"/>
      <c r="CT17" s="97"/>
      <c r="CU17" s="97"/>
      <c r="CV17" s="97"/>
      <c r="CW17" s="97"/>
      <c r="CX17" s="97"/>
      <c r="CY17" s="97"/>
      <c r="CZ17" s="97"/>
      <c r="DA17" s="97"/>
      <c r="DB17" s="97"/>
      <c r="DC17" s="98" t="s">
        <v>21</v>
      </c>
      <c r="DD17" s="97">
        <v>2021</v>
      </c>
      <c r="DE17" s="97"/>
      <c r="DF17" s="97"/>
      <c r="DG17" s="97"/>
      <c r="DH17" s="97"/>
      <c r="DI17" s="97"/>
      <c r="DJ17" s="97"/>
      <c r="DK17" s="97"/>
      <c r="DL17" s="97"/>
      <c r="DM17" s="97"/>
      <c r="DN17" s="97"/>
      <c r="DO17" s="97"/>
      <c r="DP17" s="98" t="s">
        <v>22</v>
      </c>
      <c r="DQ17" s="97">
        <v>2022</v>
      </c>
      <c r="DR17" s="97"/>
      <c r="DS17" s="97"/>
      <c r="DT17" s="97"/>
      <c r="DU17" s="97"/>
      <c r="DV17" s="97"/>
      <c r="DW17" s="97"/>
      <c r="DX17" s="97"/>
      <c r="DY17" s="97"/>
      <c r="DZ17" s="97"/>
      <c r="EA17" s="97"/>
      <c r="EB17" s="97"/>
      <c r="EC17" s="98" t="s">
        <v>23</v>
      </c>
      <c r="ED17" s="97">
        <v>2023</v>
      </c>
      <c r="EE17" s="97"/>
      <c r="EF17" s="97"/>
      <c r="EG17" s="97"/>
      <c r="EH17" s="97"/>
      <c r="EI17" s="97"/>
      <c r="EJ17" s="97"/>
      <c r="EK17" s="97"/>
      <c r="EL17" s="97"/>
      <c r="EM17" s="97"/>
      <c r="EN17" s="97"/>
      <c r="EO17" s="97"/>
      <c r="EP17" s="98" t="s">
        <v>24</v>
      </c>
      <c r="EQ17" s="97">
        <v>2024</v>
      </c>
      <c r="ER17" s="97"/>
      <c r="ES17" s="97"/>
      <c r="ET17" s="97"/>
      <c r="EU17" s="97"/>
      <c r="EV17" s="97"/>
      <c r="EW17" s="97"/>
      <c r="EX17" s="97"/>
      <c r="EY17" s="97"/>
      <c r="EZ17" s="97"/>
      <c r="FA17" s="97"/>
      <c r="FB17" s="97"/>
      <c r="FC17" s="98" t="s">
        <v>25</v>
      </c>
    </row>
    <row r="18" spans="2:159" ht="30" x14ac:dyDescent="0.2">
      <c r="B18" s="101"/>
      <c r="C18" s="101"/>
      <c r="D18" s="11" t="s">
        <v>26</v>
      </c>
      <c r="E18" s="11" t="s">
        <v>27</v>
      </c>
      <c r="F18" s="11" t="s">
        <v>28</v>
      </c>
      <c r="G18" s="11" t="s">
        <v>29</v>
      </c>
      <c r="H18" s="11" t="s">
        <v>30</v>
      </c>
      <c r="I18" s="11" t="s">
        <v>31</v>
      </c>
      <c r="J18" s="11" t="s">
        <v>32</v>
      </c>
      <c r="K18" s="11" t="s">
        <v>33</v>
      </c>
      <c r="L18" s="11" t="s">
        <v>34</v>
      </c>
      <c r="M18" s="11" t="s">
        <v>35</v>
      </c>
      <c r="N18" s="11" t="s">
        <v>36</v>
      </c>
      <c r="O18" s="11" t="s">
        <v>37</v>
      </c>
      <c r="P18" s="99"/>
      <c r="Q18" s="11" t="s">
        <v>26</v>
      </c>
      <c r="R18" s="11" t="s">
        <v>27</v>
      </c>
      <c r="S18" s="11" t="s">
        <v>28</v>
      </c>
      <c r="T18" s="11" t="s">
        <v>29</v>
      </c>
      <c r="U18" s="11" t="s">
        <v>30</v>
      </c>
      <c r="V18" s="11" t="s">
        <v>31</v>
      </c>
      <c r="W18" s="11" t="s">
        <v>32</v>
      </c>
      <c r="X18" s="11" t="s">
        <v>33</v>
      </c>
      <c r="Y18" s="11" t="s">
        <v>34</v>
      </c>
      <c r="Z18" s="11" t="s">
        <v>35</v>
      </c>
      <c r="AA18" s="11" t="s">
        <v>36</v>
      </c>
      <c r="AB18" s="11" t="s">
        <v>37</v>
      </c>
      <c r="AC18" s="99"/>
      <c r="AD18" s="11" t="s">
        <v>26</v>
      </c>
      <c r="AE18" s="11" t="s">
        <v>27</v>
      </c>
      <c r="AF18" s="11" t="s">
        <v>28</v>
      </c>
      <c r="AG18" s="11" t="s">
        <v>29</v>
      </c>
      <c r="AH18" s="11" t="s">
        <v>30</v>
      </c>
      <c r="AI18" s="11" t="s">
        <v>31</v>
      </c>
      <c r="AJ18" s="11" t="s">
        <v>32</v>
      </c>
      <c r="AK18" s="11" t="s">
        <v>33</v>
      </c>
      <c r="AL18" s="11" t="s">
        <v>34</v>
      </c>
      <c r="AM18" s="11" t="s">
        <v>35</v>
      </c>
      <c r="AN18" s="11" t="s">
        <v>36</v>
      </c>
      <c r="AO18" s="11" t="s">
        <v>37</v>
      </c>
      <c r="AP18" s="99"/>
      <c r="AQ18" s="11" t="s">
        <v>26</v>
      </c>
      <c r="AR18" s="11" t="s">
        <v>27</v>
      </c>
      <c r="AS18" s="11" t="s">
        <v>28</v>
      </c>
      <c r="AT18" s="11" t="s">
        <v>29</v>
      </c>
      <c r="AU18" s="11" t="s">
        <v>30</v>
      </c>
      <c r="AV18" s="11" t="s">
        <v>31</v>
      </c>
      <c r="AW18" s="11" t="s">
        <v>32</v>
      </c>
      <c r="AX18" s="11" t="s">
        <v>33</v>
      </c>
      <c r="AY18" s="11" t="s">
        <v>34</v>
      </c>
      <c r="AZ18" s="11" t="s">
        <v>35</v>
      </c>
      <c r="BA18" s="11" t="s">
        <v>36</v>
      </c>
      <c r="BB18" s="11" t="s">
        <v>37</v>
      </c>
      <c r="BC18" s="99"/>
      <c r="BD18" s="11" t="s">
        <v>26</v>
      </c>
      <c r="BE18" s="11" t="s">
        <v>27</v>
      </c>
      <c r="BF18" s="11" t="s">
        <v>28</v>
      </c>
      <c r="BG18" s="11" t="s">
        <v>29</v>
      </c>
      <c r="BH18" s="11" t="s">
        <v>30</v>
      </c>
      <c r="BI18" s="11" t="s">
        <v>31</v>
      </c>
      <c r="BJ18" s="11" t="s">
        <v>32</v>
      </c>
      <c r="BK18" s="11" t="s">
        <v>33</v>
      </c>
      <c r="BL18" s="11" t="s">
        <v>34</v>
      </c>
      <c r="BM18" s="11" t="s">
        <v>35</v>
      </c>
      <c r="BN18" s="11" t="s">
        <v>36</v>
      </c>
      <c r="BO18" s="11" t="s">
        <v>37</v>
      </c>
      <c r="BP18" s="99"/>
      <c r="BQ18" s="11" t="s">
        <v>26</v>
      </c>
      <c r="BR18" s="11" t="s">
        <v>27</v>
      </c>
      <c r="BS18" s="11" t="s">
        <v>28</v>
      </c>
      <c r="BT18" s="11" t="s">
        <v>29</v>
      </c>
      <c r="BU18" s="11" t="s">
        <v>30</v>
      </c>
      <c r="BV18" s="11" t="s">
        <v>31</v>
      </c>
      <c r="BW18" s="11" t="s">
        <v>32</v>
      </c>
      <c r="BX18" s="11" t="s">
        <v>33</v>
      </c>
      <c r="BY18" s="11" t="s">
        <v>34</v>
      </c>
      <c r="BZ18" s="11" t="s">
        <v>35</v>
      </c>
      <c r="CA18" s="11" t="s">
        <v>36</v>
      </c>
      <c r="CB18" s="11" t="s">
        <v>37</v>
      </c>
      <c r="CC18" s="99"/>
      <c r="CD18" s="11" t="s">
        <v>26</v>
      </c>
      <c r="CE18" s="11" t="s">
        <v>27</v>
      </c>
      <c r="CF18" s="11" t="s">
        <v>28</v>
      </c>
      <c r="CG18" s="11" t="s">
        <v>29</v>
      </c>
      <c r="CH18" s="11" t="s">
        <v>30</v>
      </c>
      <c r="CI18" s="11" t="s">
        <v>31</v>
      </c>
      <c r="CJ18" s="11" t="s">
        <v>32</v>
      </c>
      <c r="CK18" s="11" t="s">
        <v>33</v>
      </c>
      <c r="CL18" s="11" t="s">
        <v>34</v>
      </c>
      <c r="CM18" s="11" t="s">
        <v>35</v>
      </c>
      <c r="CN18" s="11" t="s">
        <v>36</v>
      </c>
      <c r="CO18" s="11" t="s">
        <v>37</v>
      </c>
      <c r="CP18" s="99"/>
      <c r="CQ18" s="11" t="s">
        <v>26</v>
      </c>
      <c r="CR18" s="11" t="s">
        <v>27</v>
      </c>
      <c r="CS18" s="11" t="s">
        <v>28</v>
      </c>
      <c r="CT18" s="11" t="s">
        <v>29</v>
      </c>
      <c r="CU18" s="11" t="s">
        <v>30</v>
      </c>
      <c r="CV18" s="11" t="s">
        <v>31</v>
      </c>
      <c r="CW18" s="11" t="s">
        <v>32</v>
      </c>
      <c r="CX18" s="11" t="s">
        <v>33</v>
      </c>
      <c r="CY18" s="11" t="s">
        <v>34</v>
      </c>
      <c r="CZ18" s="11" t="s">
        <v>35</v>
      </c>
      <c r="DA18" s="11" t="s">
        <v>36</v>
      </c>
      <c r="DB18" s="11" t="s">
        <v>37</v>
      </c>
      <c r="DC18" s="99"/>
      <c r="DD18" s="11" t="s">
        <v>26</v>
      </c>
      <c r="DE18" s="11" t="s">
        <v>27</v>
      </c>
      <c r="DF18" s="11" t="s">
        <v>28</v>
      </c>
      <c r="DG18" s="11" t="s">
        <v>29</v>
      </c>
      <c r="DH18" s="11" t="s">
        <v>30</v>
      </c>
      <c r="DI18" s="11" t="s">
        <v>31</v>
      </c>
      <c r="DJ18" s="11" t="s">
        <v>32</v>
      </c>
      <c r="DK18" s="11" t="s">
        <v>33</v>
      </c>
      <c r="DL18" s="11" t="s">
        <v>34</v>
      </c>
      <c r="DM18" s="11" t="s">
        <v>35</v>
      </c>
      <c r="DN18" s="11" t="s">
        <v>36</v>
      </c>
      <c r="DO18" s="11" t="s">
        <v>37</v>
      </c>
      <c r="DP18" s="99"/>
      <c r="DQ18" s="11" t="s">
        <v>26</v>
      </c>
      <c r="DR18" s="11" t="s">
        <v>27</v>
      </c>
      <c r="DS18" s="11" t="s">
        <v>28</v>
      </c>
      <c r="DT18" s="11" t="s">
        <v>29</v>
      </c>
      <c r="DU18" s="11" t="s">
        <v>30</v>
      </c>
      <c r="DV18" s="11" t="s">
        <v>31</v>
      </c>
      <c r="DW18" s="11" t="s">
        <v>32</v>
      </c>
      <c r="DX18" s="11" t="s">
        <v>33</v>
      </c>
      <c r="DY18" s="11" t="s">
        <v>34</v>
      </c>
      <c r="DZ18" s="11" t="s">
        <v>35</v>
      </c>
      <c r="EA18" s="11" t="s">
        <v>36</v>
      </c>
      <c r="EB18" s="11" t="s">
        <v>37</v>
      </c>
      <c r="EC18" s="99"/>
      <c r="ED18" s="11" t="s">
        <v>26</v>
      </c>
      <c r="EE18" s="11" t="s">
        <v>27</v>
      </c>
      <c r="EF18" s="11" t="s">
        <v>28</v>
      </c>
      <c r="EG18" s="11" t="s">
        <v>29</v>
      </c>
      <c r="EH18" s="11" t="s">
        <v>30</v>
      </c>
      <c r="EI18" s="11" t="s">
        <v>31</v>
      </c>
      <c r="EJ18" s="11" t="s">
        <v>32</v>
      </c>
      <c r="EK18" s="11" t="s">
        <v>33</v>
      </c>
      <c r="EL18" s="11" t="s">
        <v>34</v>
      </c>
      <c r="EM18" s="11" t="s">
        <v>35</v>
      </c>
      <c r="EN18" s="11" t="s">
        <v>36</v>
      </c>
      <c r="EO18" s="11" t="s">
        <v>37</v>
      </c>
      <c r="EP18" s="99"/>
      <c r="EQ18" s="11" t="s">
        <v>26</v>
      </c>
      <c r="ER18" s="11" t="s">
        <v>27</v>
      </c>
      <c r="ES18" s="11" t="s">
        <v>28</v>
      </c>
      <c r="ET18" s="11" t="s">
        <v>29</v>
      </c>
      <c r="EU18" s="11" t="s">
        <v>30</v>
      </c>
      <c r="EV18" s="11" t="s">
        <v>31</v>
      </c>
      <c r="EW18" s="11" t="s">
        <v>32</v>
      </c>
      <c r="EX18" s="11" t="s">
        <v>33</v>
      </c>
      <c r="EY18" s="11" t="s">
        <v>34</v>
      </c>
      <c r="EZ18" s="11" t="s">
        <v>35</v>
      </c>
      <c r="FA18" s="11" t="s">
        <v>36</v>
      </c>
      <c r="FB18" s="11" t="s">
        <v>37</v>
      </c>
      <c r="FC18" s="99"/>
    </row>
    <row r="19" spans="2:159" ht="14.25" x14ac:dyDescent="0.2">
      <c r="B19" s="12" t="s">
        <v>51</v>
      </c>
      <c r="C19" s="13" t="s">
        <v>52</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v>3081276.98</v>
      </c>
      <c r="FA19" s="16"/>
      <c r="FB19" s="16"/>
      <c r="FC19" s="14">
        <f>+SUM(EQ19:FB19)</f>
        <v>27089658.170000002</v>
      </c>
    </row>
    <row r="20" spans="2:159" ht="14.25" x14ac:dyDescent="0.2">
      <c r="B20" s="12" t="s">
        <v>53</v>
      </c>
      <c r="C20" s="13" t="s">
        <v>52</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v>11319.85</v>
      </c>
      <c r="FA20" s="16"/>
      <c r="FB20" s="16"/>
      <c r="FC20" s="14">
        <f>+SUM(EQ20:FB20)</f>
        <v>103871.41</v>
      </c>
    </row>
    <row r="21" spans="2:159" ht="14.25" x14ac:dyDescent="0.2">
      <c r="B21" s="12" t="s">
        <v>54</v>
      </c>
      <c r="C21" s="13" t="s">
        <v>52</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v>2178262.52</v>
      </c>
      <c r="FA21" s="16"/>
      <c r="FB21" s="16"/>
      <c r="FC21" s="14">
        <f>+SUM(EQ21:FB21)</f>
        <v>21831032.210000005</v>
      </c>
    </row>
    <row r="22" spans="2:159" ht="14.25" x14ac:dyDescent="0.2">
      <c r="B22" s="12" t="s">
        <v>55</v>
      </c>
      <c r="C22" s="13" t="s">
        <v>52</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v>61166.080000000002</v>
      </c>
      <c r="FA22" s="16"/>
      <c r="FB22" s="16"/>
      <c r="FC22" s="14">
        <f>+SUM(EQ22:FB22)</f>
        <v>635177.88</v>
      </c>
    </row>
    <row r="23" spans="2:159" s="20" customFormat="1" ht="15" x14ac:dyDescent="0.25">
      <c r="B23" s="17" t="s">
        <v>56</v>
      </c>
      <c r="C23" s="18" t="s">
        <v>57</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5039765.9300000006</v>
      </c>
      <c r="ES23" s="19">
        <f t="shared" si="22"/>
        <v>4462449.5500000007</v>
      </c>
      <c r="ET23" s="19">
        <f t="shared" si="22"/>
        <v>4491762.6399999997</v>
      </c>
      <c r="EU23" s="19">
        <f t="shared" si="22"/>
        <v>5477336</v>
      </c>
      <c r="EV23" s="19">
        <f t="shared" si="22"/>
        <v>3733508.12</v>
      </c>
      <c r="EW23" s="19">
        <f t="shared" si="22"/>
        <v>5368630</v>
      </c>
      <c r="EX23" s="19">
        <f t="shared" si="22"/>
        <v>5789118</v>
      </c>
      <c r="EY23" s="19">
        <f>SUM(EY19:EY22)</f>
        <v>5368153.04</v>
      </c>
      <c r="EZ23" s="19">
        <f>SUM(EZ19:EZ22)</f>
        <v>5332025.43</v>
      </c>
      <c r="FA23" s="19">
        <f>SUM(FA19:FA22)</f>
        <v>0</v>
      </c>
      <c r="FB23" s="19">
        <f>SUM(FB19:FB22)</f>
        <v>0</v>
      </c>
      <c r="FC23" s="19">
        <f>+FC19+FC20+FC21+FC22</f>
        <v>49659739.670000009</v>
      </c>
    </row>
    <row r="24" spans="2:159"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AC6:AC7"/>
    <mergeCell ref="AD6:AO6"/>
    <mergeCell ref="AP6:AP7"/>
    <mergeCell ref="D6:O6"/>
    <mergeCell ref="A1:B1"/>
    <mergeCell ref="A2:B2"/>
    <mergeCell ref="A3:B3"/>
    <mergeCell ref="B6:B7"/>
    <mergeCell ref="C6:C7"/>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zoomScale="90" zoomScaleNormal="90" workbookViewId="0">
      <pane xSplit="2" ySplit="3" topLeftCell="EL16" activePane="bottomRight" state="frozen"/>
      <selection pane="topRight" activeCell="C1" sqref="C1"/>
      <selection pane="bottomLeft" activeCell="A4" sqref="A4"/>
      <selection pane="bottomRight" activeCell="EP35" sqref="EP35:EP36"/>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6384" width="11.42578125" style="26"/>
  </cols>
  <sheetData>
    <row r="1" spans="1:149" ht="15" x14ac:dyDescent="0.25">
      <c r="A1" s="102" t="s">
        <v>0</v>
      </c>
      <c r="B1" s="102"/>
    </row>
    <row r="2" spans="1:149" ht="30" customHeight="1" x14ac:dyDescent="0.2">
      <c r="A2" s="103" t="s">
        <v>58</v>
      </c>
      <c r="B2" s="103"/>
      <c r="DW2" s="91"/>
      <c r="EJ2" s="91"/>
    </row>
    <row r="3" spans="1:149" ht="15" customHeight="1" x14ac:dyDescent="0.2">
      <c r="A3" s="104" t="s">
        <v>10</v>
      </c>
      <c r="B3" s="104"/>
    </row>
    <row r="5" spans="1:149"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5" x14ac:dyDescent="0.25">
      <c r="B6" s="100" t="s">
        <v>12</v>
      </c>
      <c r="C6" s="97">
        <v>2013</v>
      </c>
      <c r="D6" s="97"/>
      <c r="E6" s="97"/>
      <c r="F6" s="98" t="s">
        <v>14</v>
      </c>
      <c r="G6" s="97">
        <v>2014</v>
      </c>
      <c r="H6" s="97"/>
      <c r="I6" s="97"/>
      <c r="J6" s="97"/>
      <c r="K6" s="97"/>
      <c r="L6" s="97"/>
      <c r="M6" s="97"/>
      <c r="N6" s="97"/>
      <c r="O6" s="97"/>
      <c r="P6" s="97"/>
      <c r="Q6" s="97"/>
      <c r="R6" s="97"/>
      <c r="S6" s="98" t="s">
        <v>15</v>
      </c>
      <c r="T6" s="97">
        <v>2015</v>
      </c>
      <c r="U6" s="97"/>
      <c r="V6" s="97"/>
      <c r="W6" s="97"/>
      <c r="X6" s="97"/>
      <c r="Y6" s="97"/>
      <c r="Z6" s="97"/>
      <c r="AA6" s="97"/>
      <c r="AB6" s="97"/>
      <c r="AC6" s="97"/>
      <c r="AD6" s="97"/>
      <c r="AE6" s="97"/>
      <c r="AF6" s="98" t="s">
        <v>16</v>
      </c>
      <c r="AG6" s="97">
        <v>2016</v>
      </c>
      <c r="AH6" s="97"/>
      <c r="AI6" s="97"/>
      <c r="AJ6" s="97"/>
      <c r="AK6" s="97"/>
      <c r="AL6" s="97"/>
      <c r="AM6" s="97"/>
      <c r="AN6" s="97"/>
      <c r="AO6" s="97"/>
      <c r="AP6" s="97"/>
      <c r="AQ6" s="97"/>
      <c r="AR6" s="97"/>
      <c r="AS6" s="98" t="s">
        <v>17</v>
      </c>
      <c r="AT6" s="97">
        <v>2017</v>
      </c>
      <c r="AU6" s="97"/>
      <c r="AV6" s="97"/>
      <c r="AW6" s="97"/>
      <c r="AX6" s="97"/>
      <c r="AY6" s="97"/>
      <c r="AZ6" s="97"/>
      <c r="BA6" s="97"/>
      <c r="BB6" s="97"/>
      <c r="BC6" s="97"/>
      <c r="BD6" s="97"/>
      <c r="BE6" s="97"/>
      <c r="BF6" s="98" t="s">
        <v>18</v>
      </c>
      <c r="BG6" s="97">
        <v>2018</v>
      </c>
      <c r="BH6" s="97"/>
      <c r="BI6" s="97"/>
      <c r="BJ6" s="97"/>
      <c r="BK6" s="97"/>
      <c r="BL6" s="97"/>
      <c r="BM6" s="97"/>
      <c r="BN6" s="97"/>
      <c r="BO6" s="97"/>
      <c r="BP6" s="97"/>
      <c r="BQ6" s="97"/>
      <c r="BR6" s="97"/>
      <c r="BS6" s="98" t="s">
        <v>19</v>
      </c>
      <c r="BT6" s="97">
        <v>2019</v>
      </c>
      <c r="BU6" s="97"/>
      <c r="BV6" s="97"/>
      <c r="BW6" s="97"/>
      <c r="BX6" s="97"/>
      <c r="BY6" s="97"/>
      <c r="BZ6" s="97"/>
      <c r="CA6" s="97"/>
      <c r="CB6" s="97"/>
      <c r="CC6" s="97"/>
      <c r="CD6" s="97"/>
      <c r="CE6" s="97"/>
      <c r="CF6" s="98" t="s">
        <v>20</v>
      </c>
      <c r="CG6" s="97">
        <v>2020</v>
      </c>
      <c r="CH6" s="97"/>
      <c r="CI6" s="97"/>
      <c r="CJ6" s="97"/>
      <c r="CK6" s="97"/>
      <c r="CL6" s="97"/>
      <c r="CM6" s="97"/>
      <c r="CN6" s="97"/>
      <c r="CO6" s="97"/>
      <c r="CP6" s="97"/>
      <c r="CQ6" s="97"/>
      <c r="CR6" s="97"/>
      <c r="CS6" s="98" t="s">
        <v>21</v>
      </c>
      <c r="CT6" s="97">
        <v>2021</v>
      </c>
      <c r="CU6" s="97"/>
      <c r="CV6" s="97"/>
      <c r="CW6" s="97"/>
      <c r="CX6" s="97"/>
      <c r="CY6" s="97"/>
      <c r="CZ6" s="97"/>
      <c r="DA6" s="97"/>
      <c r="DB6" s="97"/>
      <c r="DC6" s="97"/>
      <c r="DD6" s="97"/>
      <c r="DE6" s="97"/>
      <c r="DF6" s="98" t="s">
        <v>22</v>
      </c>
      <c r="DG6" s="97">
        <v>2022</v>
      </c>
      <c r="DH6" s="97"/>
      <c r="DI6" s="97"/>
      <c r="DJ6" s="97"/>
      <c r="DK6" s="97"/>
      <c r="DL6" s="97"/>
      <c r="DM6" s="97"/>
      <c r="DN6" s="97"/>
      <c r="DO6" s="97"/>
      <c r="DP6" s="97"/>
      <c r="DQ6" s="97"/>
      <c r="DR6" s="97"/>
      <c r="DS6" s="98" t="s">
        <v>23</v>
      </c>
      <c r="DT6" s="97">
        <v>2023</v>
      </c>
      <c r="DU6" s="97"/>
      <c r="DV6" s="97"/>
      <c r="DW6" s="97"/>
      <c r="DX6" s="97"/>
      <c r="DY6" s="97"/>
      <c r="DZ6" s="97"/>
      <c r="EA6" s="97"/>
      <c r="EB6" s="97"/>
      <c r="EC6" s="97"/>
      <c r="ED6" s="97"/>
      <c r="EE6" s="97"/>
      <c r="EF6" s="98" t="s">
        <v>24</v>
      </c>
      <c r="EG6" s="97">
        <v>2024</v>
      </c>
      <c r="EH6" s="97"/>
      <c r="EI6" s="97"/>
      <c r="EJ6" s="97"/>
      <c r="EK6" s="97"/>
      <c r="EL6" s="97"/>
      <c r="EM6" s="97"/>
      <c r="EN6" s="97"/>
      <c r="EO6" s="97"/>
      <c r="EP6" s="97"/>
      <c r="EQ6" s="97"/>
      <c r="ER6" s="97"/>
      <c r="ES6" s="98" t="s">
        <v>25</v>
      </c>
    </row>
    <row r="7" spans="1:149" s="3" customFormat="1" ht="22.5" customHeight="1" x14ac:dyDescent="0.2">
      <c r="B7" s="101"/>
      <c r="C7" s="11" t="s">
        <v>35</v>
      </c>
      <c r="D7" s="11" t="s">
        <v>36</v>
      </c>
      <c r="E7" s="11" t="s">
        <v>37</v>
      </c>
      <c r="F7" s="99"/>
      <c r="G7" s="11" t="s">
        <v>26</v>
      </c>
      <c r="H7" s="11" t="s">
        <v>27</v>
      </c>
      <c r="I7" s="11" t="s">
        <v>28</v>
      </c>
      <c r="J7" s="11" t="s">
        <v>29</v>
      </c>
      <c r="K7" s="11" t="s">
        <v>30</v>
      </c>
      <c r="L7" s="11" t="s">
        <v>31</v>
      </c>
      <c r="M7" s="11" t="s">
        <v>32</v>
      </c>
      <c r="N7" s="11" t="s">
        <v>33</v>
      </c>
      <c r="O7" s="11" t="s">
        <v>34</v>
      </c>
      <c r="P7" s="11" t="s">
        <v>35</v>
      </c>
      <c r="Q7" s="11" t="s">
        <v>36</v>
      </c>
      <c r="R7" s="11" t="s">
        <v>37</v>
      </c>
      <c r="S7" s="105"/>
      <c r="T7" s="11" t="s">
        <v>26</v>
      </c>
      <c r="U7" s="11" t="s">
        <v>27</v>
      </c>
      <c r="V7" s="11" t="s">
        <v>28</v>
      </c>
      <c r="W7" s="11" t="s">
        <v>29</v>
      </c>
      <c r="X7" s="11" t="s">
        <v>30</v>
      </c>
      <c r="Y7" s="11" t="s">
        <v>31</v>
      </c>
      <c r="Z7" s="11" t="s">
        <v>32</v>
      </c>
      <c r="AA7" s="11" t="s">
        <v>33</v>
      </c>
      <c r="AB7" s="11" t="s">
        <v>34</v>
      </c>
      <c r="AC7" s="11" t="s">
        <v>35</v>
      </c>
      <c r="AD7" s="11" t="s">
        <v>36</v>
      </c>
      <c r="AE7" s="11" t="s">
        <v>37</v>
      </c>
      <c r="AF7" s="105"/>
      <c r="AG7" s="11" t="s">
        <v>26</v>
      </c>
      <c r="AH7" s="11" t="s">
        <v>27</v>
      </c>
      <c r="AI7" s="11" t="s">
        <v>28</v>
      </c>
      <c r="AJ7" s="11" t="s">
        <v>29</v>
      </c>
      <c r="AK7" s="11" t="s">
        <v>30</v>
      </c>
      <c r="AL7" s="11" t="s">
        <v>31</v>
      </c>
      <c r="AM7" s="11" t="s">
        <v>32</v>
      </c>
      <c r="AN7" s="11" t="s">
        <v>33</v>
      </c>
      <c r="AO7" s="11" t="s">
        <v>34</v>
      </c>
      <c r="AP7" s="11" t="s">
        <v>35</v>
      </c>
      <c r="AQ7" s="11" t="s">
        <v>36</v>
      </c>
      <c r="AR7" s="11" t="s">
        <v>37</v>
      </c>
      <c r="AS7" s="105"/>
      <c r="AT7" s="11" t="s">
        <v>26</v>
      </c>
      <c r="AU7" s="11" t="s">
        <v>27</v>
      </c>
      <c r="AV7" s="11" t="s">
        <v>28</v>
      </c>
      <c r="AW7" s="11" t="s">
        <v>29</v>
      </c>
      <c r="AX7" s="11" t="s">
        <v>30</v>
      </c>
      <c r="AY7" s="11" t="s">
        <v>31</v>
      </c>
      <c r="AZ7" s="11" t="s">
        <v>32</v>
      </c>
      <c r="BA7" s="11" t="s">
        <v>33</v>
      </c>
      <c r="BB7" s="11" t="s">
        <v>34</v>
      </c>
      <c r="BC7" s="11" t="s">
        <v>35</v>
      </c>
      <c r="BD7" s="11" t="s">
        <v>36</v>
      </c>
      <c r="BE7" s="11" t="s">
        <v>37</v>
      </c>
      <c r="BF7" s="105"/>
      <c r="BG7" s="11" t="s">
        <v>26</v>
      </c>
      <c r="BH7" s="11" t="s">
        <v>27</v>
      </c>
      <c r="BI7" s="11" t="s">
        <v>28</v>
      </c>
      <c r="BJ7" s="11" t="s">
        <v>29</v>
      </c>
      <c r="BK7" s="11" t="s">
        <v>30</v>
      </c>
      <c r="BL7" s="11" t="s">
        <v>31</v>
      </c>
      <c r="BM7" s="11" t="s">
        <v>32</v>
      </c>
      <c r="BN7" s="11" t="s">
        <v>33</v>
      </c>
      <c r="BO7" s="11" t="s">
        <v>34</v>
      </c>
      <c r="BP7" s="11" t="s">
        <v>35</v>
      </c>
      <c r="BQ7" s="11" t="s">
        <v>36</v>
      </c>
      <c r="BR7" s="11" t="s">
        <v>37</v>
      </c>
      <c r="BS7" s="99"/>
      <c r="BT7" s="11" t="s">
        <v>26</v>
      </c>
      <c r="BU7" s="11" t="s">
        <v>27</v>
      </c>
      <c r="BV7" s="11" t="s">
        <v>28</v>
      </c>
      <c r="BW7" s="11" t="s">
        <v>29</v>
      </c>
      <c r="BX7" s="11" t="s">
        <v>30</v>
      </c>
      <c r="BY7" s="11" t="s">
        <v>31</v>
      </c>
      <c r="BZ7" s="11" t="s">
        <v>32</v>
      </c>
      <c r="CA7" s="11" t="s">
        <v>33</v>
      </c>
      <c r="CB7" s="11" t="s">
        <v>34</v>
      </c>
      <c r="CC7" s="11" t="s">
        <v>35</v>
      </c>
      <c r="CD7" s="11" t="s">
        <v>36</v>
      </c>
      <c r="CE7" s="11" t="s">
        <v>37</v>
      </c>
      <c r="CF7" s="99"/>
      <c r="CG7" s="11" t="s">
        <v>26</v>
      </c>
      <c r="CH7" s="11" t="s">
        <v>27</v>
      </c>
      <c r="CI7" s="11" t="s">
        <v>28</v>
      </c>
      <c r="CJ7" s="11" t="s">
        <v>29</v>
      </c>
      <c r="CK7" s="11" t="s">
        <v>30</v>
      </c>
      <c r="CL7" s="11" t="s">
        <v>31</v>
      </c>
      <c r="CM7" s="11" t="s">
        <v>32</v>
      </c>
      <c r="CN7" s="11" t="s">
        <v>33</v>
      </c>
      <c r="CO7" s="11" t="s">
        <v>34</v>
      </c>
      <c r="CP7" s="11" t="s">
        <v>35</v>
      </c>
      <c r="CQ7" s="11" t="s">
        <v>36</v>
      </c>
      <c r="CR7" s="11" t="s">
        <v>37</v>
      </c>
      <c r="CS7" s="99"/>
      <c r="CT7" s="11" t="s">
        <v>26</v>
      </c>
      <c r="CU7" s="11" t="s">
        <v>27</v>
      </c>
      <c r="CV7" s="11" t="s">
        <v>28</v>
      </c>
      <c r="CW7" s="11" t="s">
        <v>29</v>
      </c>
      <c r="CX7" s="11" t="s">
        <v>30</v>
      </c>
      <c r="CY7" s="11" t="s">
        <v>31</v>
      </c>
      <c r="CZ7" s="11" t="s">
        <v>32</v>
      </c>
      <c r="DA7" s="11" t="s">
        <v>33</v>
      </c>
      <c r="DB7" s="11" t="s">
        <v>34</v>
      </c>
      <c r="DC7" s="11" t="s">
        <v>35</v>
      </c>
      <c r="DD7" s="11" t="s">
        <v>36</v>
      </c>
      <c r="DE7" s="11" t="s">
        <v>37</v>
      </c>
      <c r="DF7" s="99"/>
      <c r="DG7" s="11" t="s">
        <v>26</v>
      </c>
      <c r="DH7" s="11" t="s">
        <v>27</v>
      </c>
      <c r="DI7" s="11" t="s">
        <v>28</v>
      </c>
      <c r="DJ7" s="11" t="s">
        <v>29</v>
      </c>
      <c r="DK7" s="11" t="s">
        <v>30</v>
      </c>
      <c r="DL7" s="11" t="s">
        <v>31</v>
      </c>
      <c r="DM7" s="11" t="s">
        <v>32</v>
      </c>
      <c r="DN7" s="11" t="s">
        <v>33</v>
      </c>
      <c r="DO7" s="11" t="s">
        <v>34</v>
      </c>
      <c r="DP7" s="11" t="s">
        <v>35</v>
      </c>
      <c r="DQ7" s="11" t="s">
        <v>36</v>
      </c>
      <c r="DR7" s="11" t="s">
        <v>37</v>
      </c>
      <c r="DS7" s="99"/>
      <c r="DT7" s="11" t="s">
        <v>26</v>
      </c>
      <c r="DU7" s="11" t="s">
        <v>27</v>
      </c>
      <c r="DV7" s="11" t="s">
        <v>28</v>
      </c>
      <c r="DW7" s="11" t="s">
        <v>29</v>
      </c>
      <c r="DX7" s="11" t="s">
        <v>30</v>
      </c>
      <c r="DY7" s="11" t="s">
        <v>31</v>
      </c>
      <c r="DZ7" s="11" t="s">
        <v>32</v>
      </c>
      <c r="EA7" s="11" t="s">
        <v>33</v>
      </c>
      <c r="EB7" s="11" t="s">
        <v>34</v>
      </c>
      <c r="EC7" s="11" t="s">
        <v>35</v>
      </c>
      <c r="ED7" s="11" t="s">
        <v>36</v>
      </c>
      <c r="EE7" s="11" t="s">
        <v>37</v>
      </c>
      <c r="EF7" s="99"/>
      <c r="EG7" s="11" t="s">
        <v>26</v>
      </c>
      <c r="EH7" s="11" t="s">
        <v>27</v>
      </c>
      <c r="EI7" s="11" t="s">
        <v>28</v>
      </c>
      <c r="EJ7" s="11" t="s">
        <v>29</v>
      </c>
      <c r="EK7" s="11" t="s">
        <v>30</v>
      </c>
      <c r="EL7" s="11" t="s">
        <v>31</v>
      </c>
      <c r="EM7" s="11" t="s">
        <v>32</v>
      </c>
      <c r="EN7" s="11" t="s">
        <v>33</v>
      </c>
      <c r="EO7" s="11" t="s">
        <v>34</v>
      </c>
      <c r="EP7" s="11" t="s">
        <v>35</v>
      </c>
      <c r="EQ7" s="11" t="s">
        <v>36</v>
      </c>
      <c r="ER7" s="11" t="s">
        <v>37</v>
      </c>
      <c r="ES7" s="99"/>
    </row>
    <row r="8" spans="1:149" s="29" customFormat="1" ht="15" x14ac:dyDescent="0.25">
      <c r="B8" s="30" t="s">
        <v>59</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276569.68</v>
      </c>
      <c r="EQ8" s="31">
        <f t="shared" si="11"/>
        <v>0</v>
      </c>
      <c r="ER8" s="31">
        <f t="shared" si="11"/>
        <v>0</v>
      </c>
      <c r="ES8" s="14">
        <f>+SUM(EG8:ER8)</f>
        <v>2506561.61</v>
      </c>
    </row>
    <row r="9" spans="1:149" s="27" customFormat="1" ht="14.25" x14ac:dyDescent="0.2">
      <c r="B9" s="32" t="s">
        <v>60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v>274046.68</v>
      </c>
      <c r="EQ9" s="14"/>
      <c r="ER9" s="14"/>
      <c r="ES9" s="14">
        <f t="shared" ref="ES9:ES10" si="16">+SUM(EG9:ER9)</f>
        <v>2485847.61</v>
      </c>
    </row>
    <row r="10" spans="1:149" s="27" customFormat="1" ht="14.25" x14ac:dyDescent="0.2">
      <c r="B10" s="32" t="s">
        <v>61</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v>1629</v>
      </c>
      <c r="EI10" s="14">
        <v>1733</v>
      </c>
      <c r="EJ10" s="14">
        <v>1631</v>
      </c>
      <c r="EK10" s="14">
        <v>2069</v>
      </c>
      <c r="EL10" s="14">
        <v>2101</v>
      </c>
      <c r="EM10" s="14">
        <v>2427</v>
      </c>
      <c r="EN10" s="14">
        <v>2772</v>
      </c>
      <c r="EO10" s="14">
        <v>2621</v>
      </c>
      <c r="EP10" s="14">
        <v>2523</v>
      </c>
      <c r="EQ10" s="14"/>
      <c r="ER10" s="14"/>
      <c r="ES10" s="14">
        <f t="shared" si="16"/>
        <v>20714</v>
      </c>
    </row>
    <row r="11" spans="1:149" s="29" customFormat="1" ht="15" x14ac:dyDescent="0.25">
      <c r="B11" s="30" t="s">
        <v>62</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31109483.93</v>
      </c>
      <c r="EI11" s="31">
        <f t="shared" si="34"/>
        <v>27858874.126000002</v>
      </c>
      <c r="EJ11" s="31">
        <f t="shared" si="34"/>
        <v>25524184.290000003</v>
      </c>
      <c r="EK11" s="31">
        <f t="shared" si="34"/>
        <v>42879892.119999997</v>
      </c>
      <c r="EL11" s="31">
        <f t="shared" si="34"/>
        <v>38989697.379999995</v>
      </c>
      <c r="EM11" s="31">
        <f t="shared" si="34"/>
        <v>40911250.270000003</v>
      </c>
      <c r="EN11" s="31">
        <f t="shared" si="34"/>
        <v>43672973.030000001</v>
      </c>
      <c r="EO11" s="31">
        <f t="shared" si="34"/>
        <v>42896466.100000001</v>
      </c>
      <c r="EP11" s="31">
        <f t="shared" si="34"/>
        <v>44372525.910000004</v>
      </c>
      <c r="EQ11" s="31">
        <f t="shared" si="34"/>
        <v>0</v>
      </c>
      <c r="ER11" s="31">
        <f t="shared" si="34"/>
        <v>0</v>
      </c>
      <c r="ES11" s="14">
        <f>+SUM(EG11:ER11)</f>
        <v>358691289.50900006</v>
      </c>
    </row>
    <row r="12" spans="1:149" s="27" customFormat="1" ht="14.25" x14ac:dyDescent="0.2">
      <c r="B12" s="32" t="s">
        <v>60</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v>44173252.310000002</v>
      </c>
      <c r="EQ12" s="14"/>
      <c r="ER12" s="14"/>
      <c r="ES12" s="14">
        <f t="shared" ref="ES12:ES22" si="35">+SUM(EG12:ER12)</f>
        <v>356954461.70899999</v>
      </c>
    </row>
    <row r="13" spans="1:149" s="27" customFormat="1" ht="14.25" x14ac:dyDescent="0.2">
      <c r="B13" s="32" t="s">
        <v>61</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v>199273.60000000003</v>
      </c>
      <c r="EQ13" s="14"/>
      <c r="ER13" s="14"/>
      <c r="ES13" s="14">
        <f t="shared" si="35"/>
        <v>1736827.7999999998</v>
      </c>
    </row>
    <row r="14" spans="1:149" s="29" customFormat="1" ht="15" x14ac:dyDescent="0.25">
      <c r="B14" s="30" t="s">
        <v>42</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166625</v>
      </c>
      <c r="EI14" s="31">
        <f t="shared" si="46"/>
        <v>215600</v>
      </c>
      <c r="EJ14" s="31">
        <f t="shared" si="46"/>
        <v>235501</v>
      </c>
      <c r="EK14" s="31">
        <f t="shared" si="46"/>
        <v>281008</v>
      </c>
      <c r="EL14" s="31">
        <f t="shared" si="46"/>
        <v>274811</v>
      </c>
      <c r="EM14" s="31">
        <f t="shared" si="46"/>
        <v>333258</v>
      </c>
      <c r="EN14" s="31">
        <f t="shared" si="46"/>
        <v>333461</v>
      </c>
      <c r="EO14" s="31">
        <f t="shared" si="46"/>
        <v>307126</v>
      </c>
      <c r="EP14" s="31">
        <f t="shared" si="46"/>
        <v>323998</v>
      </c>
      <c r="EQ14" s="31">
        <f t="shared" si="46"/>
        <v>0</v>
      </c>
      <c r="ER14" s="31">
        <f t="shared" si="46"/>
        <v>0</v>
      </c>
      <c r="ES14" s="14">
        <f t="shared" si="35"/>
        <v>2646143</v>
      </c>
    </row>
    <row r="15" spans="1:149" s="27" customFormat="1" ht="14.25" x14ac:dyDescent="0.2">
      <c r="B15" s="32" t="s">
        <v>60</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v>775</v>
      </c>
      <c r="EI15" s="14">
        <v>1717</v>
      </c>
      <c r="EJ15" s="14">
        <v>2336</v>
      </c>
      <c r="EK15" s="14">
        <v>2952</v>
      </c>
      <c r="EL15" s="14">
        <v>2161</v>
      </c>
      <c r="EM15" s="14">
        <v>2599</v>
      </c>
      <c r="EN15" s="14">
        <v>2992</v>
      </c>
      <c r="EO15" s="14">
        <v>2663</v>
      </c>
      <c r="EP15" s="14">
        <v>3079</v>
      </c>
      <c r="EQ15" s="14"/>
      <c r="ER15" s="14"/>
      <c r="ES15" s="14">
        <f t="shared" si="35"/>
        <v>22369</v>
      </c>
    </row>
    <row r="16" spans="1:149" s="27" customFormat="1" ht="14.25" x14ac:dyDescent="0.2">
      <c r="B16" s="32" t="s">
        <v>61</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v>165850</v>
      </c>
      <c r="EI16" s="14">
        <v>213883</v>
      </c>
      <c r="EJ16" s="14">
        <v>233165</v>
      </c>
      <c r="EK16" s="14">
        <v>278056</v>
      </c>
      <c r="EL16" s="14">
        <v>272650</v>
      </c>
      <c r="EM16" s="14">
        <v>330659</v>
      </c>
      <c r="EN16" s="14">
        <v>330469</v>
      </c>
      <c r="EO16" s="14">
        <v>304463</v>
      </c>
      <c r="EP16" s="14">
        <v>320919</v>
      </c>
      <c r="EQ16" s="14"/>
      <c r="ER16" s="14"/>
      <c r="ES16" s="14">
        <f t="shared" si="35"/>
        <v>2623774</v>
      </c>
    </row>
    <row r="17" spans="2:149" s="29" customFormat="1" ht="15" x14ac:dyDescent="0.25">
      <c r="B17" s="30" t="s">
        <v>44</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7260252.9999999991</v>
      </c>
      <c r="EI17" s="31">
        <f t="shared" si="58"/>
        <v>9962532.2999999989</v>
      </c>
      <c r="EJ17" s="31">
        <f t="shared" si="58"/>
        <v>11003689.4</v>
      </c>
      <c r="EK17" s="31">
        <f t="shared" si="58"/>
        <v>14696953.300000001</v>
      </c>
      <c r="EL17" s="31">
        <f t="shared" si="58"/>
        <v>14185478.9</v>
      </c>
      <c r="EM17" s="31">
        <f t="shared" si="58"/>
        <v>16869775.699999999</v>
      </c>
      <c r="EN17" s="31">
        <f t="shared" si="58"/>
        <v>16971649.900000002</v>
      </c>
      <c r="EO17" s="31">
        <f t="shared" si="58"/>
        <v>15618141.300000001</v>
      </c>
      <c r="EP17" s="31">
        <f t="shared" si="58"/>
        <v>16279592.900000002</v>
      </c>
      <c r="EQ17" s="31">
        <f t="shared" si="58"/>
        <v>0</v>
      </c>
      <c r="ER17" s="31">
        <f t="shared" si="58"/>
        <v>0</v>
      </c>
      <c r="ES17" s="14">
        <f t="shared" si="35"/>
        <v>130626797.8</v>
      </c>
    </row>
    <row r="18" spans="2:149" s="27" customFormat="1" ht="14.25" x14ac:dyDescent="0.2">
      <c r="B18" s="32" t="s">
        <v>60</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v>1269660.7000000002</v>
      </c>
      <c r="EQ18" s="14"/>
      <c r="ER18" s="14"/>
      <c r="ES18" s="14">
        <f t="shared" si="35"/>
        <v>9412539.4000000004</v>
      </c>
    </row>
    <row r="19" spans="2:149" s="27" customFormat="1" ht="14.25" x14ac:dyDescent="0.2">
      <c r="B19" s="32" t="s">
        <v>61</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v>15009932.200000001</v>
      </c>
      <c r="EQ19" s="14"/>
      <c r="ER19" s="14"/>
      <c r="ES19" s="14">
        <f t="shared" si="35"/>
        <v>121214258.39999999</v>
      </c>
    </row>
    <row r="20" spans="2:149" s="29" customFormat="1" ht="15" x14ac:dyDescent="0.25">
      <c r="B20" s="30" t="s">
        <v>63</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1518430.7</v>
      </c>
      <c r="EI20" s="90">
        <f t="shared" si="69"/>
        <v>1602679.4000000004</v>
      </c>
      <c r="EJ20" s="31">
        <f t="shared" si="69"/>
        <v>1526082</v>
      </c>
      <c r="EK20" s="31">
        <f t="shared" si="69"/>
        <v>2406935.5</v>
      </c>
      <c r="EL20" s="31">
        <f t="shared" si="69"/>
        <v>2210703</v>
      </c>
      <c r="EM20" s="31">
        <f t="shared" si="69"/>
        <v>2282070.7999999998</v>
      </c>
      <c r="EN20" s="31">
        <f t="shared" si="69"/>
        <v>2430174.7999999998</v>
      </c>
      <c r="EO20" s="31">
        <f t="shared" si="69"/>
        <v>2367859.3000000003</v>
      </c>
      <c r="EP20" s="31">
        <f t="shared" si="69"/>
        <v>2452531.5999999996</v>
      </c>
      <c r="EQ20" s="31">
        <f t="shared" si="69"/>
        <v>0</v>
      </c>
      <c r="ER20" s="31">
        <f t="shared" si="69"/>
        <v>0</v>
      </c>
      <c r="ES20" s="14">
        <f t="shared" si="35"/>
        <v>20034948.399999999</v>
      </c>
    </row>
    <row r="21" spans="2:149" s="27" customFormat="1" ht="14.25" x14ac:dyDescent="0.2">
      <c r="B21" s="32" t="s">
        <v>60</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64</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v>1255710.5</v>
      </c>
      <c r="EI21" s="89">
        <v>1278332.3000000003</v>
      </c>
      <c r="EJ21" s="14">
        <v>1189224.7</v>
      </c>
      <c r="EK21" s="14">
        <v>1955396</v>
      </c>
      <c r="EL21" s="14">
        <v>1771285.3</v>
      </c>
      <c r="EM21" s="14">
        <v>1807652.2</v>
      </c>
      <c r="EN21" s="14">
        <v>1951179.8</v>
      </c>
      <c r="EO21" s="14">
        <v>1915803.3000000003</v>
      </c>
      <c r="EP21" s="14">
        <v>1990690.0999999999</v>
      </c>
      <c r="EQ21" s="14"/>
      <c r="ER21" s="14"/>
      <c r="ES21" s="14">
        <f t="shared" si="35"/>
        <v>16105543</v>
      </c>
    </row>
    <row r="22" spans="2:149" s="27" customFormat="1" ht="14.25" x14ac:dyDescent="0.2">
      <c r="B22" s="32" t="s">
        <v>61</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v>262720.2</v>
      </c>
      <c r="EI22" s="89">
        <v>324347.09999999998</v>
      </c>
      <c r="EJ22" s="14">
        <v>336857.3</v>
      </c>
      <c r="EK22" s="14">
        <v>451539.5</v>
      </c>
      <c r="EL22" s="14">
        <v>439417.7</v>
      </c>
      <c r="EM22" s="14">
        <v>474418.6</v>
      </c>
      <c r="EN22" s="14">
        <v>478995</v>
      </c>
      <c r="EO22" s="14">
        <v>452056</v>
      </c>
      <c r="EP22" s="14">
        <v>461841.49999999994</v>
      </c>
      <c r="EQ22" s="14"/>
      <c r="ER22" s="14"/>
      <c r="ES22" s="14">
        <f t="shared" si="35"/>
        <v>3929405.4</v>
      </c>
    </row>
    <row r="23" spans="2:149" s="33" customFormat="1" ht="24" x14ac:dyDescent="0.2">
      <c r="B23" s="76" t="s">
        <v>65</v>
      </c>
    </row>
    <row r="24" spans="2:149" s="33" customFormat="1" ht="3" customHeight="1" x14ac:dyDescent="0.2"/>
    <row r="25" spans="2:149" s="33" customFormat="1" ht="15" x14ac:dyDescent="0.25">
      <c r="B25" s="7" t="s">
        <v>66</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5" x14ac:dyDescent="0.25">
      <c r="B26" s="100" t="s">
        <v>12</v>
      </c>
      <c r="C26" s="97">
        <v>2013</v>
      </c>
      <c r="D26" s="97"/>
      <c r="E26" s="97"/>
      <c r="F26" s="98" t="s">
        <v>14</v>
      </c>
      <c r="G26" s="97">
        <v>2014</v>
      </c>
      <c r="H26" s="97"/>
      <c r="I26" s="97"/>
      <c r="J26" s="97"/>
      <c r="K26" s="97"/>
      <c r="L26" s="97"/>
      <c r="M26" s="97"/>
      <c r="N26" s="97"/>
      <c r="O26" s="97"/>
      <c r="P26" s="97"/>
      <c r="Q26" s="97"/>
      <c r="R26" s="97"/>
      <c r="S26" s="98" t="s">
        <v>15</v>
      </c>
      <c r="T26" s="97">
        <v>2015</v>
      </c>
      <c r="U26" s="97"/>
      <c r="V26" s="97"/>
      <c r="W26" s="97"/>
      <c r="X26" s="97"/>
      <c r="Y26" s="97"/>
      <c r="Z26" s="97"/>
      <c r="AA26" s="97"/>
      <c r="AB26" s="97"/>
      <c r="AC26" s="97"/>
      <c r="AD26" s="97"/>
      <c r="AE26" s="97"/>
      <c r="AF26" s="98" t="s">
        <v>16</v>
      </c>
      <c r="AG26" s="97">
        <v>2016</v>
      </c>
      <c r="AH26" s="97"/>
      <c r="AI26" s="97"/>
      <c r="AJ26" s="97"/>
      <c r="AK26" s="97"/>
      <c r="AL26" s="97"/>
      <c r="AM26" s="97"/>
      <c r="AN26" s="97"/>
      <c r="AO26" s="97"/>
      <c r="AP26" s="97"/>
      <c r="AQ26" s="97"/>
      <c r="AR26" s="97"/>
      <c r="AS26" s="98" t="s">
        <v>17</v>
      </c>
      <c r="AT26" s="97">
        <v>2017</v>
      </c>
      <c r="AU26" s="97"/>
      <c r="AV26" s="97"/>
      <c r="AW26" s="97"/>
      <c r="AX26" s="97"/>
      <c r="AY26" s="97"/>
      <c r="AZ26" s="97"/>
      <c r="BA26" s="97"/>
      <c r="BB26" s="97"/>
      <c r="BC26" s="97"/>
      <c r="BD26" s="97"/>
      <c r="BE26" s="97"/>
      <c r="BF26" s="98" t="s">
        <v>18</v>
      </c>
      <c r="BG26" s="97">
        <v>2018</v>
      </c>
      <c r="BH26" s="97"/>
      <c r="BI26" s="97"/>
      <c r="BJ26" s="97"/>
      <c r="BK26" s="97"/>
      <c r="BL26" s="97"/>
      <c r="BM26" s="97"/>
      <c r="BN26" s="97"/>
      <c r="BO26" s="97"/>
      <c r="BP26" s="97"/>
      <c r="BQ26" s="97"/>
      <c r="BR26" s="97"/>
      <c r="BS26" s="98" t="s">
        <v>19</v>
      </c>
      <c r="BT26" s="97">
        <v>2019</v>
      </c>
      <c r="BU26" s="97"/>
      <c r="BV26" s="97"/>
      <c r="BW26" s="97"/>
      <c r="BX26" s="97"/>
      <c r="BY26" s="97"/>
      <c r="BZ26" s="97"/>
      <c r="CA26" s="97"/>
      <c r="CB26" s="97"/>
      <c r="CC26" s="97"/>
      <c r="CD26" s="97"/>
      <c r="CE26" s="97"/>
      <c r="CF26" s="98" t="s">
        <v>20</v>
      </c>
      <c r="CG26" s="97">
        <v>2020</v>
      </c>
      <c r="CH26" s="97"/>
      <c r="CI26" s="97"/>
      <c r="CJ26" s="97"/>
      <c r="CK26" s="97"/>
      <c r="CL26" s="97"/>
      <c r="CM26" s="97"/>
      <c r="CN26" s="97"/>
      <c r="CO26" s="97"/>
      <c r="CP26" s="97"/>
      <c r="CQ26" s="97"/>
      <c r="CR26" s="97"/>
      <c r="CS26" s="98" t="s">
        <v>21</v>
      </c>
      <c r="CT26" s="97">
        <v>2021</v>
      </c>
      <c r="CU26" s="97"/>
      <c r="CV26" s="97"/>
      <c r="CW26" s="97"/>
      <c r="CX26" s="97"/>
      <c r="CY26" s="97"/>
      <c r="CZ26" s="97"/>
      <c r="DA26" s="97"/>
      <c r="DB26" s="97"/>
      <c r="DC26" s="97"/>
      <c r="DD26" s="97"/>
      <c r="DE26" s="97"/>
      <c r="DF26" s="98" t="s">
        <v>22</v>
      </c>
      <c r="DG26" s="97">
        <v>2022</v>
      </c>
      <c r="DH26" s="97"/>
      <c r="DI26" s="97"/>
      <c r="DJ26" s="97"/>
      <c r="DK26" s="97"/>
      <c r="DL26" s="97"/>
      <c r="DM26" s="97"/>
      <c r="DN26" s="97"/>
      <c r="DO26" s="97"/>
      <c r="DP26" s="97"/>
      <c r="DQ26" s="97"/>
      <c r="DR26" s="97"/>
      <c r="DS26" s="98" t="s">
        <v>23</v>
      </c>
      <c r="DT26" s="97">
        <v>2023</v>
      </c>
      <c r="DU26" s="97"/>
      <c r="DV26" s="97"/>
      <c r="DW26" s="97"/>
      <c r="DX26" s="97"/>
      <c r="DY26" s="97"/>
      <c r="DZ26" s="97"/>
      <c r="EA26" s="97"/>
      <c r="EB26" s="97"/>
      <c r="EC26" s="97"/>
      <c r="ED26" s="97"/>
      <c r="EE26" s="97"/>
      <c r="EF26" s="98" t="s">
        <v>24</v>
      </c>
      <c r="EG26" s="97">
        <v>2024</v>
      </c>
      <c r="EH26" s="97"/>
      <c r="EI26" s="97"/>
      <c r="EJ26" s="97"/>
      <c r="EK26" s="97"/>
      <c r="EL26" s="97"/>
      <c r="EM26" s="97"/>
      <c r="EN26" s="97"/>
      <c r="EO26" s="97"/>
      <c r="EP26" s="97"/>
      <c r="EQ26" s="97"/>
      <c r="ER26" s="97"/>
      <c r="ES26" s="98" t="s">
        <v>25</v>
      </c>
    </row>
    <row r="27" spans="2:149" s="3" customFormat="1" ht="30" x14ac:dyDescent="0.2">
      <c r="B27" s="101"/>
      <c r="C27" s="11" t="s">
        <v>35</v>
      </c>
      <c r="D27" s="11" t="s">
        <v>36</v>
      </c>
      <c r="E27" s="11" t="s">
        <v>37</v>
      </c>
      <c r="F27" s="99"/>
      <c r="G27" s="11" t="s">
        <v>26</v>
      </c>
      <c r="H27" s="11" t="s">
        <v>27</v>
      </c>
      <c r="I27" s="11" t="s">
        <v>28</v>
      </c>
      <c r="J27" s="11" t="s">
        <v>29</v>
      </c>
      <c r="K27" s="11" t="s">
        <v>30</v>
      </c>
      <c r="L27" s="11" t="s">
        <v>31</v>
      </c>
      <c r="M27" s="11" t="s">
        <v>32</v>
      </c>
      <c r="N27" s="11" t="s">
        <v>33</v>
      </c>
      <c r="O27" s="11" t="s">
        <v>34</v>
      </c>
      <c r="P27" s="11" t="s">
        <v>35</v>
      </c>
      <c r="Q27" s="11" t="s">
        <v>36</v>
      </c>
      <c r="R27" s="11" t="s">
        <v>37</v>
      </c>
      <c r="S27" s="105"/>
      <c r="T27" s="11" t="s">
        <v>26</v>
      </c>
      <c r="U27" s="11" t="s">
        <v>27</v>
      </c>
      <c r="V27" s="11" t="s">
        <v>28</v>
      </c>
      <c r="W27" s="11" t="s">
        <v>29</v>
      </c>
      <c r="X27" s="11" t="s">
        <v>30</v>
      </c>
      <c r="Y27" s="11" t="s">
        <v>31</v>
      </c>
      <c r="Z27" s="11" t="s">
        <v>32</v>
      </c>
      <c r="AA27" s="11" t="s">
        <v>33</v>
      </c>
      <c r="AB27" s="11" t="s">
        <v>34</v>
      </c>
      <c r="AC27" s="11" t="s">
        <v>35</v>
      </c>
      <c r="AD27" s="11" t="s">
        <v>36</v>
      </c>
      <c r="AE27" s="11" t="s">
        <v>37</v>
      </c>
      <c r="AF27" s="105"/>
      <c r="AG27" s="11" t="s">
        <v>26</v>
      </c>
      <c r="AH27" s="11" t="s">
        <v>27</v>
      </c>
      <c r="AI27" s="11" t="s">
        <v>28</v>
      </c>
      <c r="AJ27" s="11" t="s">
        <v>29</v>
      </c>
      <c r="AK27" s="11" t="s">
        <v>30</v>
      </c>
      <c r="AL27" s="11" t="s">
        <v>31</v>
      </c>
      <c r="AM27" s="11" t="s">
        <v>32</v>
      </c>
      <c r="AN27" s="11" t="s">
        <v>33</v>
      </c>
      <c r="AO27" s="11" t="s">
        <v>34</v>
      </c>
      <c r="AP27" s="11" t="s">
        <v>35</v>
      </c>
      <c r="AQ27" s="11" t="s">
        <v>36</v>
      </c>
      <c r="AR27" s="11" t="s">
        <v>37</v>
      </c>
      <c r="AS27" s="105"/>
      <c r="AT27" s="11" t="s">
        <v>26</v>
      </c>
      <c r="AU27" s="11" t="s">
        <v>27</v>
      </c>
      <c r="AV27" s="11" t="s">
        <v>28</v>
      </c>
      <c r="AW27" s="11" t="s">
        <v>29</v>
      </c>
      <c r="AX27" s="11" t="s">
        <v>30</v>
      </c>
      <c r="AY27" s="11" t="s">
        <v>31</v>
      </c>
      <c r="AZ27" s="11" t="s">
        <v>32</v>
      </c>
      <c r="BA27" s="11" t="s">
        <v>33</v>
      </c>
      <c r="BB27" s="11" t="s">
        <v>34</v>
      </c>
      <c r="BC27" s="11" t="s">
        <v>35</v>
      </c>
      <c r="BD27" s="11" t="s">
        <v>36</v>
      </c>
      <c r="BE27" s="11" t="s">
        <v>37</v>
      </c>
      <c r="BF27" s="105"/>
      <c r="BG27" s="11" t="s">
        <v>26</v>
      </c>
      <c r="BH27" s="11" t="s">
        <v>27</v>
      </c>
      <c r="BI27" s="11" t="s">
        <v>28</v>
      </c>
      <c r="BJ27" s="11" t="s">
        <v>29</v>
      </c>
      <c r="BK27" s="11" t="s">
        <v>30</v>
      </c>
      <c r="BL27" s="11" t="s">
        <v>31</v>
      </c>
      <c r="BM27" s="11" t="s">
        <v>32</v>
      </c>
      <c r="BN27" s="11" t="s">
        <v>33</v>
      </c>
      <c r="BO27" s="11" t="s">
        <v>34</v>
      </c>
      <c r="BP27" s="11" t="s">
        <v>35</v>
      </c>
      <c r="BQ27" s="11" t="s">
        <v>36</v>
      </c>
      <c r="BR27" s="11" t="s">
        <v>37</v>
      </c>
      <c r="BS27" s="99"/>
      <c r="BT27" s="11" t="s">
        <v>26</v>
      </c>
      <c r="BU27" s="11" t="s">
        <v>27</v>
      </c>
      <c r="BV27" s="11" t="s">
        <v>28</v>
      </c>
      <c r="BW27" s="11" t="s">
        <v>29</v>
      </c>
      <c r="BX27" s="11" t="s">
        <v>30</v>
      </c>
      <c r="BY27" s="11" t="s">
        <v>31</v>
      </c>
      <c r="BZ27" s="11" t="s">
        <v>32</v>
      </c>
      <c r="CA27" s="11" t="s">
        <v>33</v>
      </c>
      <c r="CB27" s="11" t="s">
        <v>34</v>
      </c>
      <c r="CC27" s="11" t="s">
        <v>35</v>
      </c>
      <c r="CD27" s="11" t="s">
        <v>36</v>
      </c>
      <c r="CE27" s="11" t="s">
        <v>37</v>
      </c>
      <c r="CF27" s="99"/>
      <c r="CG27" s="11" t="s">
        <v>26</v>
      </c>
      <c r="CH27" s="11" t="s">
        <v>27</v>
      </c>
      <c r="CI27" s="11" t="s">
        <v>28</v>
      </c>
      <c r="CJ27" s="11" t="s">
        <v>29</v>
      </c>
      <c r="CK27" s="11" t="s">
        <v>30</v>
      </c>
      <c r="CL27" s="11" t="s">
        <v>31</v>
      </c>
      <c r="CM27" s="11" t="s">
        <v>32</v>
      </c>
      <c r="CN27" s="11" t="s">
        <v>33</v>
      </c>
      <c r="CO27" s="11" t="s">
        <v>34</v>
      </c>
      <c r="CP27" s="11" t="s">
        <v>35</v>
      </c>
      <c r="CQ27" s="11" t="s">
        <v>36</v>
      </c>
      <c r="CR27" s="11" t="s">
        <v>37</v>
      </c>
      <c r="CS27" s="99"/>
      <c r="CT27" s="11" t="s">
        <v>26</v>
      </c>
      <c r="CU27" s="11" t="s">
        <v>27</v>
      </c>
      <c r="CV27" s="11" t="s">
        <v>28</v>
      </c>
      <c r="CW27" s="11" t="s">
        <v>29</v>
      </c>
      <c r="CX27" s="11" t="s">
        <v>30</v>
      </c>
      <c r="CY27" s="11" t="s">
        <v>31</v>
      </c>
      <c r="CZ27" s="11" t="s">
        <v>32</v>
      </c>
      <c r="DA27" s="11" t="s">
        <v>33</v>
      </c>
      <c r="DB27" s="11" t="s">
        <v>34</v>
      </c>
      <c r="DC27" s="11" t="s">
        <v>35</v>
      </c>
      <c r="DD27" s="11" t="s">
        <v>36</v>
      </c>
      <c r="DE27" s="11" t="s">
        <v>37</v>
      </c>
      <c r="DF27" s="99"/>
      <c r="DG27" s="11" t="s">
        <v>26</v>
      </c>
      <c r="DH27" s="11" t="s">
        <v>27</v>
      </c>
      <c r="DI27" s="11" t="s">
        <v>28</v>
      </c>
      <c r="DJ27" s="11" t="s">
        <v>29</v>
      </c>
      <c r="DK27" s="11" t="s">
        <v>30</v>
      </c>
      <c r="DL27" s="11" t="s">
        <v>31</v>
      </c>
      <c r="DM27" s="11" t="s">
        <v>32</v>
      </c>
      <c r="DN27" s="11" t="s">
        <v>33</v>
      </c>
      <c r="DO27" s="11" t="s">
        <v>34</v>
      </c>
      <c r="DP27" s="11" t="s">
        <v>35</v>
      </c>
      <c r="DQ27" s="11" t="s">
        <v>36</v>
      </c>
      <c r="DR27" s="11" t="s">
        <v>37</v>
      </c>
      <c r="DS27" s="99"/>
      <c r="DT27" s="11" t="s">
        <v>26</v>
      </c>
      <c r="DU27" s="11" t="s">
        <v>27</v>
      </c>
      <c r="DV27" s="11" t="s">
        <v>28</v>
      </c>
      <c r="DW27" s="11" t="s">
        <v>29</v>
      </c>
      <c r="DX27" s="11" t="s">
        <v>30</v>
      </c>
      <c r="DY27" s="11" t="s">
        <v>31</v>
      </c>
      <c r="DZ27" s="11" t="s">
        <v>32</v>
      </c>
      <c r="EA27" s="11" t="s">
        <v>33</v>
      </c>
      <c r="EB27" s="11" t="s">
        <v>34</v>
      </c>
      <c r="EC27" s="11" t="s">
        <v>35</v>
      </c>
      <c r="ED27" s="11" t="s">
        <v>36</v>
      </c>
      <c r="EE27" s="11" t="s">
        <v>37</v>
      </c>
      <c r="EF27" s="99"/>
      <c r="EG27" s="11" t="s">
        <v>26</v>
      </c>
      <c r="EH27" s="11" t="s">
        <v>27</v>
      </c>
      <c r="EI27" s="11" t="s">
        <v>28</v>
      </c>
      <c r="EJ27" s="11" t="s">
        <v>29</v>
      </c>
      <c r="EK27" s="11" t="s">
        <v>30</v>
      </c>
      <c r="EL27" s="11" t="s">
        <v>31</v>
      </c>
      <c r="EM27" s="11" t="s">
        <v>32</v>
      </c>
      <c r="EN27" s="11" t="s">
        <v>33</v>
      </c>
      <c r="EO27" s="11" t="s">
        <v>34</v>
      </c>
      <c r="EP27" s="11" t="s">
        <v>35</v>
      </c>
      <c r="EQ27" s="11" t="s">
        <v>36</v>
      </c>
      <c r="ER27" s="11" t="s">
        <v>37</v>
      </c>
      <c r="ES27" s="99"/>
    </row>
    <row r="28" spans="2:149" s="29" customFormat="1" ht="15" x14ac:dyDescent="0.25">
      <c r="B28" s="30" t="s">
        <v>51</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9588331.5813999996</v>
      </c>
      <c r="EI28" s="31">
        <f t="shared" si="83"/>
        <v>10983421.940000001</v>
      </c>
      <c r="EJ28" s="31">
        <f t="shared" si="83"/>
        <v>11034963.52</v>
      </c>
      <c r="EK28" s="31">
        <f t="shared" si="83"/>
        <v>16247492.710000001</v>
      </c>
      <c r="EL28" s="31">
        <f t="shared" si="83"/>
        <v>15706874.870000001</v>
      </c>
      <c r="EM28" s="31">
        <f t="shared" si="83"/>
        <v>16222018.08</v>
      </c>
      <c r="EN28" s="31">
        <f t="shared" si="83"/>
        <v>16883917.120000001</v>
      </c>
      <c r="EO28" s="31">
        <f t="shared" si="83"/>
        <v>16387290.310000001</v>
      </c>
      <c r="EP28" s="31">
        <f t="shared" si="83"/>
        <v>17355680.379999999</v>
      </c>
      <c r="EQ28" s="31">
        <f t="shared" si="83"/>
        <v>0</v>
      </c>
      <c r="ER28" s="31">
        <f t="shared" si="83"/>
        <v>0</v>
      </c>
      <c r="ES28" s="14">
        <f t="shared" ref="ES28:ES38" si="84">+SUM(EG28:ER28)</f>
        <v>138865239.50640002</v>
      </c>
    </row>
    <row r="29" spans="2:149" s="27" customFormat="1" ht="14.25" x14ac:dyDescent="0.2">
      <c r="B29" s="32" t="s">
        <v>67</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v>7361998.7800000003</v>
      </c>
      <c r="EQ29" s="14"/>
      <c r="ER29" s="14"/>
      <c r="ES29" s="14">
        <f t="shared" si="84"/>
        <v>57620463.728799999</v>
      </c>
    </row>
    <row r="30" spans="2:149" s="27" customFormat="1" ht="14.25" x14ac:dyDescent="0.2">
      <c r="B30" s="32" t="s">
        <v>68</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v>9993681.5999999996</v>
      </c>
      <c r="EQ30" s="14"/>
      <c r="ER30" s="14"/>
      <c r="ES30" s="14">
        <f t="shared" si="84"/>
        <v>81244775.77759999</v>
      </c>
    </row>
    <row r="31" spans="2:149" s="29" customFormat="1" ht="15" x14ac:dyDescent="0.25">
      <c r="B31" s="30" t="s">
        <v>69</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203475.78965839997</v>
      </c>
      <c r="EI31" s="31">
        <f t="shared" si="102"/>
        <v>244375.82</v>
      </c>
      <c r="EJ31" s="31">
        <f t="shared" si="102"/>
        <v>239947.46</v>
      </c>
      <c r="EK31" s="31">
        <f t="shared" si="102"/>
        <v>301544.3</v>
      </c>
      <c r="EL31" s="31">
        <f t="shared" si="102"/>
        <v>296334.76</v>
      </c>
      <c r="EM31" s="31">
        <f t="shared" si="102"/>
        <v>300983.91000000003</v>
      </c>
      <c r="EN31" s="31">
        <f t="shared" si="102"/>
        <v>325160.37</v>
      </c>
      <c r="EO31" s="31">
        <f t="shared" si="102"/>
        <v>306086.16000000003</v>
      </c>
      <c r="EP31" s="31">
        <f t="shared" si="102"/>
        <v>292855.44492863992</v>
      </c>
      <c r="EQ31" s="31">
        <f t="shared" si="102"/>
        <v>0</v>
      </c>
      <c r="ER31" s="31">
        <f t="shared" si="102"/>
        <v>0</v>
      </c>
      <c r="ES31" s="14">
        <f t="shared" si="84"/>
        <v>2698129.9672162803</v>
      </c>
    </row>
    <row r="32" spans="2:149" s="27" customFormat="1" ht="14.25" x14ac:dyDescent="0.2">
      <c r="B32" s="32" t="s">
        <v>70</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v>136978.36812287994</v>
      </c>
      <c r="EQ32" s="14"/>
      <c r="ER32" s="14"/>
      <c r="ES32" s="14">
        <f t="shared" si="84"/>
        <v>1415828.3209631999</v>
      </c>
    </row>
    <row r="33" spans="2:149" s="27" customFormat="1" ht="14.25" x14ac:dyDescent="0.2">
      <c r="B33" s="32" t="s">
        <v>68</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v>155877.07680575995</v>
      </c>
      <c r="EQ33" s="14"/>
      <c r="ER33" s="14"/>
      <c r="ES33" s="14">
        <f t="shared" si="84"/>
        <v>1282301.6462530799</v>
      </c>
    </row>
    <row r="34" spans="2:149" s="29" customFormat="1" ht="15" x14ac:dyDescent="0.25">
      <c r="B34" s="30" t="s">
        <v>71</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89">
        <f>SUM(EH35:EH36)</f>
        <v>0</v>
      </c>
      <c r="EI34" s="14"/>
      <c r="EJ34" s="14"/>
      <c r="EK34" s="14"/>
      <c r="EL34" s="14"/>
      <c r="EM34" s="14"/>
      <c r="EN34" s="14"/>
      <c r="EO34" s="14"/>
      <c r="EP34" s="14"/>
      <c r="EQ34" s="14"/>
      <c r="ER34" s="14"/>
      <c r="ES34" s="14">
        <f t="shared" si="84"/>
        <v>0</v>
      </c>
    </row>
    <row r="35" spans="2:149" s="37" customFormat="1" ht="28.5" x14ac:dyDescent="0.2">
      <c r="B35" s="34" t="s">
        <v>70</v>
      </c>
      <c r="C35" s="35" t="s">
        <v>72</v>
      </c>
      <c r="D35" s="35" t="s">
        <v>72</v>
      </c>
      <c r="E35" s="36">
        <v>442093.90151485399</v>
      </c>
      <c r="F35" s="36">
        <f t="shared" si="91"/>
        <v>442093.90151485399</v>
      </c>
      <c r="G35" s="35" t="s">
        <v>73</v>
      </c>
      <c r="H35" s="35" t="s">
        <v>73</v>
      </c>
      <c r="I35" s="35" t="s">
        <v>73</v>
      </c>
      <c r="J35" s="35" t="s">
        <v>73</v>
      </c>
      <c r="K35" s="35" t="s">
        <v>73</v>
      </c>
      <c r="L35" s="35" t="s">
        <v>73</v>
      </c>
      <c r="M35" s="35" t="s">
        <v>73</v>
      </c>
      <c r="N35" s="35" t="s">
        <v>73</v>
      </c>
      <c r="O35" s="35" t="s">
        <v>73</v>
      </c>
      <c r="P35" s="35" t="s">
        <v>73</v>
      </c>
      <c r="Q35" s="35" t="s">
        <v>73</v>
      </c>
      <c r="R35" s="36">
        <v>750880.47666752199</v>
      </c>
      <c r="S35" s="36">
        <f t="shared" si="85"/>
        <v>750880.47666752199</v>
      </c>
      <c r="T35" s="35" t="s">
        <v>73</v>
      </c>
      <c r="U35" s="35" t="s">
        <v>73</v>
      </c>
      <c r="V35" s="35" t="s">
        <v>73</v>
      </c>
      <c r="W35" s="35" t="s">
        <v>73</v>
      </c>
      <c r="X35" s="35" t="s">
        <v>73</v>
      </c>
      <c r="Y35" s="35" t="s">
        <v>73</v>
      </c>
      <c r="Z35" s="35" t="s">
        <v>73</v>
      </c>
      <c r="AA35" s="35" t="s">
        <v>73</v>
      </c>
      <c r="AB35" s="35" t="s">
        <v>73</v>
      </c>
      <c r="AC35" s="35" t="s">
        <v>73</v>
      </c>
      <c r="AD35" s="35" t="s">
        <v>73</v>
      </c>
      <c r="AE35" s="36">
        <v>750880.47666752199</v>
      </c>
      <c r="AF35" s="36">
        <f t="shared" si="86"/>
        <v>750880.47666752199</v>
      </c>
      <c r="AG35" s="35" t="s">
        <v>73</v>
      </c>
      <c r="AH35" s="35" t="s">
        <v>73</v>
      </c>
      <c r="AI35" s="35" t="s">
        <v>73</v>
      </c>
      <c r="AJ35" s="35" t="s">
        <v>73</v>
      </c>
      <c r="AK35" s="35" t="s">
        <v>73</v>
      </c>
      <c r="AL35" s="35" t="s">
        <v>73</v>
      </c>
      <c r="AM35" s="35" t="s">
        <v>73</v>
      </c>
      <c r="AN35" s="35" t="s">
        <v>73</v>
      </c>
      <c r="AO35" s="35" t="s">
        <v>73</v>
      </c>
      <c r="AP35" s="35" t="s">
        <v>73</v>
      </c>
      <c r="AQ35" s="35" t="s">
        <v>73</v>
      </c>
      <c r="AR35" s="36">
        <v>997016.36159999995</v>
      </c>
      <c r="AS35" s="36">
        <f t="shared" si="87"/>
        <v>997016.36159999995</v>
      </c>
      <c r="AT35" s="35" t="s">
        <v>73</v>
      </c>
      <c r="AU35" s="35" t="s">
        <v>73</v>
      </c>
      <c r="AV35" s="35" t="s">
        <v>73</v>
      </c>
      <c r="AW35" s="35" t="s">
        <v>73</v>
      </c>
      <c r="AX35" s="35" t="s">
        <v>73</v>
      </c>
      <c r="AY35" s="35" t="s">
        <v>73</v>
      </c>
      <c r="AZ35" s="35" t="s">
        <v>73</v>
      </c>
      <c r="BA35" s="35" t="s">
        <v>73</v>
      </c>
      <c r="BB35" s="35" t="s">
        <v>73</v>
      </c>
      <c r="BC35" s="35" t="s">
        <v>73</v>
      </c>
      <c r="BD35" s="35" t="s">
        <v>73</v>
      </c>
      <c r="BE35" s="36">
        <v>962298.82758000004</v>
      </c>
      <c r="BF35" s="36">
        <f t="shared" si="88"/>
        <v>962298.82758000004</v>
      </c>
      <c r="BG35" s="35" t="s">
        <v>73</v>
      </c>
      <c r="BH35" s="35" t="s">
        <v>73</v>
      </c>
      <c r="BI35" s="35" t="s">
        <v>73</v>
      </c>
      <c r="BJ35" s="35" t="s">
        <v>73</v>
      </c>
      <c r="BK35" s="35" t="s">
        <v>73</v>
      </c>
      <c r="BL35" s="35" t="s">
        <v>73</v>
      </c>
      <c r="BM35" s="35" t="s">
        <v>73</v>
      </c>
      <c r="BN35" s="35" t="s">
        <v>73</v>
      </c>
      <c r="BO35" s="35" t="s">
        <v>73</v>
      </c>
      <c r="BP35" s="35" t="s">
        <v>73</v>
      </c>
      <c r="BQ35" s="35" t="s">
        <v>73</v>
      </c>
      <c r="BR35" s="14">
        <v>1106654.2609999999</v>
      </c>
      <c r="BS35" s="14">
        <f t="shared" si="89"/>
        <v>1106654.2609999999</v>
      </c>
      <c r="BT35" s="86" t="s">
        <v>73</v>
      </c>
      <c r="BU35" s="86" t="s">
        <v>73</v>
      </c>
      <c r="BV35" s="86" t="s">
        <v>73</v>
      </c>
      <c r="BW35" s="86" t="s">
        <v>73</v>
      </c>
      <c r="BX35" s="86" t="s">
        <v>73</v>
      </c>
      <c r="BY35" s="86" t="s">
        <v>73</v>
      </c>
      <c r="BZ35" s="86" t="s">
        <v>73</v>
      </c>
      <c r="CA35" s="86" t="s">
        <v>73</v>
      </c>
      <c r="CB35" s="86" t="s">
        <v>73</v>
      </c>
      <c r="CC35" s="86" t="s">
        <v>73</v>
      </c>
      <c r="CD35" s="86" t="s">
        <v>73</v>
      </c>
      <c r="CE35" s="14">
        <v>1113845.4412135384</v>
      </c>
      <c r="CF35" s="14">
        <f t="shared" si="90"/>
        <v>1113845.4412135384</v>
      </c>
      <c r="CG35" s="86" t="s">
        <v>73</v>
      </c>
      <c r="CH35" s="86" t="s">
        <v>73</v>
      </c>
      <c r="CI35" s="86" t="s">
        <v>73</v>
      </c>
      <c r="CJ35" s="86" t="s">
        <v>73</v>
      </c>
      <c r="CK35" s="86" t="s">
        <v>73</v>
      </c>
      <c r="CL35" s="86" t="s">
        <v>73</v>
      </c>
      <c r="CM35" s="86" t="s">
        <v>73</v>
      </c>
      <c r="CN35" s="86" t="s">
        <v>73</v>
      </c>
      <c r="CO35" s="86" t="s">
        <v>73</v>
      </c>
      <c r="CP35" s="86" t="s">
        <v>73</v>
      </c>
      <c r="CQ35" s="86" t="s">
        <v>73</v>
      </c>
      <c r="CR35" s="14">
        <v>1382700.6409088001</v>
      </c>
      <c r="CS35" s="14">
        <f t="shared" si="77"/>
        <v>1382700.6409088001</v>
      </c>
      <c r="CT35" s="86" t="s">
        <v>73</v>
      </c>
      <c r="CU35" s="86" t="s">
        <v>73</v>
      </c>
      <c r="CV35" s="86" t="s">
        <v>73</v>
      </c>
      <c r="CW35" s="86" t="s">
        <v>73</v>
      </c>
      <c r="CX35" s="86" t="s">
        <v>73</v>
      </c>
      <c r="CY35" s="86" t="s">
        <v>73</v>
      </c>
      <c r="CZ35" s="86" t="s">
        <v>73</v>
      </c>
      <c r="DA35" s="86" t="s">
        <v>73</v>
      </c>
      <c r="DB35" s="86" t="s">
        <v>73</v>
      </c>
      <c r="DC35" s="86" t="s">
        <v>73</v>
      </c>
      <c r="DD35" s="86" t="s">
        <v>73</v>
      </c>
      <c r="DE35" s="14">
        <v>1506080.47</v>
      </c>
      <c r="DF35" s="14">
        <f t="shared" si="78"/>
        <v>1506080.47</v>
      </c>
      <c r="DG35" s="86" t="s">
        <v>73</v>
      </c>
      <c r="DH35" s="86" t="s">
        <v>73</v>
      </c>
      <c r="DI35" s="86" t="s">
        <v>73</v>
      </c>
      <c r="DJ35" s="86" t="s">
        <v>73</v>
      </c>
      <c r="DK35" s="86" t="s">
        <v>73</v>
      </c>
      <c r="DL35" s="86" t="s">
        <v>73</v>
      </c>
      <c r="DM35" s="86" t="s">
        <v>73</v>
      </c>
      <c r="DN35" s="86" t="s">
        <v>73</v>
      </c>
      <c r="DO35" s="86" t="s">
        <v>73</v>
      </c>
      <c r="DP35" s="86" t="s">
        <v>73</v>
      </c>
      <c r="DQ35" s="86" t="s">
        <v>73</v>
      </c>
      <c r="DR35" s="14">
        <v>1593023.9908860046</v>
      </c>
      <c r="DS35" s="14">
        <f t="shared" si="80"/>
        <v>1593023.9908860046</v>
      </c>
      <c r="DT35" s="86" t="s">
        <v>73</v>
      </c>
      <c r="DU35" s="86" t="s">
        <v>73</v>
      </c>
      <c r="DV35" s="86" t="s">
        <v>73</v>
      </c>
      <c r="DW35" s="86" t="s">
        <v>73</v>
      </c>
      <c r="DX35" s="86" t="s">
        <v>73</v>
      </c>
      <c r="DY35" s="86" t="s">
        <v>73</v>
      </c>
      <c r="DZ35" s="86" t="s">
        <v>73</v>
      </c>
      <c r="EA35" s="86" t="s">
        <v>73</v>
      </c>
      <c r="EB35" s="86" t="s">
        <v>73</v>
      </c>
      <c r="EC35" s="86" t="s">
        <v>73</v>
      </c>
      <c r="ED35" s="86" t="s">
        <v>73</v>
      </c>
      <c r="EE35" s="14">
        <v>1951040.32</v>
      </c>
      <c r="EF35" s="14">
        <f t="shared" si="82"/>
        <v>1951040.32</v>
      </c>
      <c r="EG35" s="86" t="s">
        <v>73</v>
      </c>
      <c r="EH35" s="86" t="s">
        <v>73</v>
      </c>
      <c r="EI35" s="86" t="s">
        <v>73</v>
      </c>
      <c r="EJ35" s="86" t="s">
        <v>73</v>
      </c>
      <c r="EK35" s="86" t="s">
        <v>73</v>
      </c>
      <c r="EL35" s="86" t="s">
        <v>73</v>
      </c>
      <c r="EM35" s="86" t="s">
        <v>73</v>
      </c>
      <c r="EN35" s="86" t="s">
        <v>73</v>
      </c>
      <c r="EO35" s="86" t="s">
        <v>73</v>
      </c>
      <c r="EP35" s="86" t="s">
        <v>73</v>
      </c>
      <c r="EQ35" s="86"/>
      <c r="ER35" s="14"/>
      <c r="ES35" s="14">
        <f t="shared" si="84"/>
        <v>0</v>
      </c>
    </row>
    <row r="36" spans="2:149" s="37" customFormat="1" ht="28.5" x14ac:dyDescent="0.2">
      <c r="B36" s="34" t="s">
        <v>68</v>
      </c>
      <c r="C36" s="35" t="s">
        <v>72</v>
      </c>
      <c r="D36" s="35" t="s">
        <v>72</v>
      </c>
      <c r="E36" s="36">
        <v>202509.138421118</v>
      </c>
      <c r="F36" s="36">
        <f t="shared" si="91"/>
        <v>202509.138421118</v>
      </c>
      <c r="G36" s="35" t="s">
        <v>73</v>
      </c>
      <c r="H36" s="35" t="s">
        <v>73</v>
      </c>
      <c r="I36" s="35" t="s">
        <v>73</v>
      </c>
      <c r="J36" s="35" t="s">
        <v>73</v>
      </c>
      <c r="K36" s="35" t="s">
        <v>73</v>
      </c>
      <c r="L36" s="35" t="s">
        <v>73</v>
      </c>
      <c r="M36" s="35" t="s">
        <v>73</v>
      </c>
      <c r="N36" s="35" t="s">
        <v>73</v>
      </c>
      <c r="O36" s="35" t="s">
        <v>73</v>
      </c>
      <c r="P36" s="35" t="s">
        <v>73</v>
      </c>
      <c r="Q36" s="35" t="s">
        <v>73</v>
      </c>
      <c r="R36" s="36">
        <v>219379.02211509499</v>
      </c>
      <c r="S36" s="36">
        <f t="shared" si="85"/>
        <v>219379.02211509499</v>
      </c>
      <c r="T36" s="35" t="s">
        <v>73</v>
      </c>
      <c r="U36" s="35" t="s">
        <v>73</v>
      </c>
      <c r="V36" s="35" t="s">
        <v>73</v>
      </c>
      <c r="W36" s="35" t="s">
        <v>73</v>
      </c>
      <c r="X36" s="35" t="s">
        <v>73</v>
      </c>
      <c r="Y36" s="35" t="s">
        <v>73</v>
      </c>
      <c r="Z36" s="35" t="s">
        <v>73</v>
      </c>
      <c r="AA36" s="35" t="s">
        <v>73</v>
      </c>
      <c r="AB36" s="35" t="s">
        <v>73</v>
      </c>
      <c r="AC36" s="35" t="s">
        <v>73</v>
      </c>
      <c r="AD36" s="35" t="s">
        <v>73</v>
      </c>
      <c r="AE36" s="36">
        <v>175153.04783705799</v>
      </c>
      <c r="AF36" s="36">
        <f t="shared" si="86"/>
        <v>175153.04783705799</v>
      </c>
      <c r="AG36" s="35" t="s">
        <v>73</v>
      </c>
      <c r="AH36" s="35" t="s">
        <v>73</v>
      </c>
      <c r="AI36" s="35" t="s">
        <v>73</v>
      </c>
      <c r="AJ36" s="35" t="s">
        <v>73</v>
      </c>
      <c r="AK36" s="35" t="s">
        <v>73</v>
      </c>
      <c r="AL36" s="35" t="s">
        <v>73</v>
      </c>
      <c r="AM36" s="35" t="s">
        <v>73</v>
      </c>
      <c r="AN36" s="35" t="s">
        <v>73</v>
      </c>
      <c r="AO36" s="35" t="s">
        <v>73</v>
      </c>
      <c r="AP36" s="35" t="s">
        <v>73</v>
      </c>
      <c r="AQ36" s="35" t="s">
        <v>73</v>
      </c>
      <c r="AR36" s="36">
        <v>394788.07637053297</v>
      </c>
      <c r="AS36" s="36">
        <f t="shared" si="87"/>
        <v>394788.07637053297</v>
      </c>
      <c r="AT36" s="35" t="s">
        <v>73</v>
      </c>
      <c r="AU36" s="35" t="s">
        <v>73</v>
      </c>
      <c r="AV36" s="35" t="s">
        <v>73</v>
      </c>
      <c r="AW36" s="35" t="s">
        <v>73</v>
      </c>
      <c r="AX36" s="35" t="s">
        <v>73</v>
      </c>
      <c r="AY36" s="35" t="s">
        <v>73</v>
      </c>
      <c r="AZ36" s="35" t="s">
        <v>73</v>
      </c>
      <c r="BA36" s="35" t="s">
        <v>73</v>
      </c>
      <c r="BB36" s="35" t="s">
        <v>73</v>
      </c>
      <c r="BC36" s="35" t="s">
        <v>73</v>
      </c>
      <c r="BD36" s="35" t="s">
        <v>73</v>
      </c>
      <c r="BE36" s="36">
        <v>386107.28918914503</v>
      </c>
      <c r="BF36" s="36">
        <f t="shared" si="88"/>
        <v>386107.28918914503</v>
      </c>
      <c r="BG36" s="35" t="s">
        <v>73</v>
      </c>
      <c r="BH36" s="35" t="s">
        <v>73</v>
      </c>
      <c r="BI36" s="35" t="s">
        <v>73</v>
      </c>
      <c r="BJ36" s="35" t="s">
        <v>73</v>
      </c>
      <c r="BK36" s="35" t="s">
        <v>73</v>
      </c>
      <c r="BL36" s="35" t="s">
        <v>73</v>
      </c>
      <c r="BM36" s="35" t="s">
        <v>73</v>
      </c>
      <c r="BN36" s="35" t="s">
        <v>73</v>
      </c>
      <c r="BO36" s="35" t="s">
        <v>73</v>
      </c>
      <c r="BP36" s="35" t="s">
        <v>73</v>
      </c>
      <c r="BQ36" s="35" t="s">
        <v>73</v>
      </c>
      <c r="BR36" s="14">
        <v>545526.32999999996</v>
      </c>
      <c r="BS36" s="14">
        <f t="shared" si="89"/>
        <v>545526.32999999996</v>
      </c>
      <c r="BT36" s="86" t="s">
        <v>73</v>
      </c>
      <c r="BU36" s="86" t="s">
        <v>73</v>
      </c>
      <c r="BV36" s="86" t="s">
        <v>73</v>
      </c>
      <c r="BW36" s="86" t="s">
        <v>73</v>
      </c>
      <c r="BX36" s="86" t="s">
        <v>73</v>
      </c>
      <c r="BY36" s="86" t="s">
        <v>73</v>
      </c>
      <c r="BZ36" s="86" t="s">
        <v>73</v>
      </c>
      <c r="CA36" s="86" t="s">
        <v>73</v>
      </c>
      <c r="CB36" s="86" t="s">
        <v>73</v>
      </c>
      <c r="CC36" s="86" t="s">
        <v>73</v>
      </c>
      <c r="CD36" s="86" t="s">
        <v>73</v>
      </c>
      <c r="CE36" s="14">
        <v>555993.88163011544</v>
      </c>
      <c r="CF36" s="14">
        <f t="shared" si="90"/>
        <v>555993.88163011544</v>
      </c>
      <c r="CG36" s="86" t="s">
        <v>73</v>
      </c>
      <c r="CH36" s="86" t="s">
        <v>73</v>
      </c>
      <c r="CI36" s="86" t="s">
        <v>73</v>
      </c>
      <c r="CJ36" s="86" t="s">
        <v>73</v>
      </c>
      <c r="CK36" s="86" t="s">
        <v>73</v>
      </c>
      <c r="CL36" s="86" t="s">
        <v>73</v>
      </c>
      <c r="CM36" s="86" t="s">
        <v>73</v>
      </c>
      <c r="CN36" s="86" t="s">
        <v>73</v>
      </c>
      <c r="CO36" s="86" t="s">
        <v>73</v>
      </c>
      <c r="CP36" s="86" t="s">
        <v>73</v>
      </c>
      <c r="CQ36" s="86" t="s">
        <v>73</v>
      </c>
      <c r="CR36" s="14">
        <v>638451.71832320001</v>
      </c>
      <c r="CS36" s="14">
        <f t="shared" si="77"/>
        <v>638451.71832320001</v>
      </c>
      <c r="CT36" s="86" t="s">
        <v>73</v>
      </c>
      <c r="CU36" s="86" t="s">
        <v>73</v>
      </c>
      <c r="CV36" s="86" t="s">
        <v>73</v>
      </c>
      <c r="CW36" s="86" t="s">
        <v>73</v>
      </c>
      <c r="CX36" s="86" t="s">
        <v>73</v>
      </c>
      <c r="CY36" s="86" t="s">
        <v>73</v>
      </c>
      <c r="CZ36" s="86" t="s">
        <v>73</v>
      </c>
      <c r="DA36" s="86" t="s">
        <v>73</v>
      </c>
      <c r="DB36" s="86" t="s">
        <v>73</v>
      </c>
      <c r="DC36" s="86" t="s">
        <v>73</v>
      </c>
      <c r="DD36" s="86" t="s">
        <v>73</v>
      </c>
      <c r="DE36" s="14">
        <v>734705.75</v>
      </c>
      <c r="DF36" s="14">
        <f t="shared" si="78"/>
        <v>734705.75</v>
      </c>
      <c r="DG36" s="86" t="s">
        <v>73</v>
      </c>
      <c r="DH36" s="86" t="s">
        <v>73</v>
      </c>
      <c r="DI36" s="86" t="s">
        <v>73</v>
      </c>
      <c r="DJ36" s="86" t="s">
        <v>73</v>
      </c>
      <c r="DK36" s="86" t="s">
        <v>73</v>
      </c>
      <c r="DL36" s="86" t="s">
        <v>73</v>
      </c>
      <c r="DM36" s="86" t="s">
        <v>73</v>
      </c>
      <c r="DN36" s="86" t="s">
        <v>73</v>
      </c>
      <c r="DO36" s="86" t="s">
        <v>73</v>
      </c>
      <c r="DP36" s="86" t="s">
        <v>73</v>
      </c>
      <c r="DQ36" s="86" t="s">
        <v>73</v>
      </c>
      <c r="DR36" s="14">
        <v>733361.50006509479</v>
      </c>
      <c r="DS36" s="14">
        <f t="shared" si="80"/>
        <v>733361.50006509479</v>
      </c>
      <c r="DT36" s="86" t="s">
        <v>73</v>
      </c>
      <c r="DU36" s="86" t="s">
        <v>73</v>
      </c>
      <c r="DV36" s="86" t="s">
        <v>73</v>
      </c>
      <c r="DW36" s="86" t="s">
        <v>73</v>
      </c>
      <c r="DX36" s="86" t="s">
        <v>73</v>
      </c>
      <c r="DY36" s="86" t="s">
        <v>73</v>
      </c>
      <c r="DZ36" s="86" t="s">
        <v>73</v>
      </c>
      <c r="EA36" s="86" t="s">
        <v>73</v>
      </c>
      <c r="EB36" s="86" t="s">
        <v>73</v>
      </c>
      <c r="EC36" s="86" t="s">
        <v>73</v>
      </c>
      <c r="ED36" s="86" t="s">
        <v>73</v>
      </c>
      <c r="EE36" s="14">
        <v>755218.56</v>
      </c>
      <c r="EF36" s="14">
        <f t="shared" si="82"/>
        <v>755218.56</v>
      </c>
      <c r="EG36" s="86" t="s">
        <v>73</v>
      </c>
      <c r="EH36" s="86" t="s">
        <v>73</v>
      </c>
      <c r="EI36" s="86" t="s">
        <v>73</v>
      </c>
      <c r="EJ36" s="86" t="s">
        <v>73</v>
      </c>
      <c r="EK36" s="86" t="s">
        <v>73</v>
      </c>
      <c r="EL36" s="86" t="s">
        <v>73</v>
      </c>
      <c r="EM36" s="86" t="s">
        <v>73</v>
      </c>
      <c r="EN36" s="86" t="s">
        <v>73</v>
      </c>
      <c r="EO36" s="86" t="s">
        <v>73</v>
      </c>
      <c r="EP36" s="86" t="s">
        <v>73</v>
      </c>
      <c r="EQ36" s="86"/>
      <c r="ER36" s="14"/>
      <c r="ES36" s="14">
        <f t="shared" si="84"/>
        <v>0</v>
      </c>
    </row>
    <row r="37" spans="2:149" s="29" customFormat="1" ht="15" x14ac:dyDescent="0.25">
      <c r="B37" s="30" t="s">
        <v>74</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5" x14ac:dyDescent="0.25">
      <c r="B38" s="30" t="s">
        <v>56</v>
      </c>
      <c r="C38" s="31">
        <f>+C28+C31+C34</f>
        <v>5287747.3582285</v>
      </c>
      <c r="D38" s="31">
        <f>+D28+D31+D34</f>
        <v>4991504.7907684799</v>
      </c>
      <c r="E38" s="31">
        <f>+E28+E31+E34</f>
        <v>5319983.946996822</v>
      </c>
      <c r="F38" s="31">
        <f t="shared" si="91"/>
        <v>15599236.095993802</v>
      </c>
      <c r="G38" s="31">
        <f>SUM(G28:G37)</f>
        <v>8483091.1699299999</v>
      </c>
      <c r="H38" s="31">
        <f t="shared" ref="H38:R38" si="109">SUM(H28:H37)</f>
        <v>6845698.5422321213</v>
      </c>
      <c r="I38" s="31">
        <f t="shared" si="109"/>
        <v>8374105.6025689207</v>
      </c>
      <c r="J38" s="31">
        <f t="shared" si="109"/>
        <v>8755526.1724145189</v>
      </c>
      <c r="K38" s="31">
        <f t="shared" si="109"/>
        <v>9716442.1155603211</v>
      </c>
      <c r="L38" s="31">
        <f t="shared" si="109"/>
        <v>10193153.894134039</v>
      </c>
      <c r="M38" s="31">
        <f t="shared" si="109"/>
        <v>11076169.680037439</v>
      </c>
      <c r="N38" s="31">
        <f t="shared" si="109"/>
        <v>11720916.454969119</v>
      </c>
      <c r="O38" s="31">
        <f t="shared" si="109"/>
        <v>10667483.942510281</v>
      </c>
      <c r="P38" s="31">
        <f t="shared" si="109"/>
        <v>11702939.617028799</v>
      </c>
      <c r="Q38" s="31">
        <f t="shared" si="109"/>
        <v>10893226.236534398</v>
      </c>
      <c r="R38" s="31">
        <f t="shared" si="109"/>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0">+AH28+AH31+AH34+AH37</f>
        <v>5749844.1911808001</v>
      </c>
      <c r="AI38" s="31">
        <f t="shared" si="110"/>
        <v>7031012.6314301407</v>
      </c>
      <c r="AJ38" s="31">
        <f t="shared" si="110"/>
        <v>6465074.9258921193</v>
      </c>
      <c r="AK38" s="31">
        <f t="shared" si="110"/>
        <v>9076279.6266191993</v>
      </c>
      <c r="AL38" s="31">
        <f t="shared" si="110"/>
        <v>8551624.0594356004</v>
      </c>
      <c r="AM38" s="31">
        <f t="shared" si="110"/>
        <v>9060405.0921887998</v>
      </c>
      <c r="AN38" s="31">
        <f t="shared" si="110"/>
        <v>8806386.8314553201</v>
      </c>
      <c r="AO38" s="31">
        <f t="shared" si="110"/>
        <v>9823737.904697001</v>
      </c>
      <c r="AP38" s="31">
        <f>+AP28+AP31+AP34+AP37</f>
        <v>10248550.271054521</v>
      </c>
      <c r="AQ38" s="31">
        <f>+AQ28+AQ31+AQ34+AQ37</f>
        <v>9909830.1861861199</v>
      </c>
      <c r="AR38" s="31">
        <f>+AR28+AR31+AR34+AR37</f>
        <v>10882628.170581732</v>
      </c>
      <c r="AS38" s="31">
        <f>SUM(AG38:AR38)</f>
        <v>101679678.99103206</v>
      </c>
      <c r="AT38" s="31">
        <f t="shared" ref="AT38:BD38" si="111">+AT28+AT31+AT34+AT37</f>
        <v>9033002.0579705331</v>
      </c>
      <c r="AU38" s="31">
        <f t="shared" si="111"/>
        <v>6636276.7537080003</v>
      </c>
      <c r="AV38" s="31">
        <f t="shared" si="111"/>
        <v>7671017.4948781002</v>
      </c>
      <c r="AW38" s="31">
        <f t="shared" si="111"/>
        <v>8867201.4815850612</v>
      </c>
      <c r="AX38" s="31">
        <f t="shared" si="111"/>
        <v>10825946.779390501</v>
      </c>
      <c r="AY38" s="31">
        <f t="shared" si="111"/>
        <v>10450290.8493207</v>
      </c>
      <c r="AZ38" s="31">
        <f t="shared" si="111"/>
        <v>10416372.937002501</v>
      </c>
      <c r="BA38" s="31">
        <f t="shared" si="111"/>
        <v>10059581.403042002</v>
      </c>
      <c r="BB38" s="31">
        <f t="shared" si="111"/>
        <v>11061647.222258821</v>
      </c>
      <c r="BC38" s="31">
        <f t="shared" si="111"/>
        <v>11679342.39842332</v>
      </c>
      <c r="BD38" s="31">
        <f t="shared" si="111"/>
        <v>10435684.237240419</v>
      </c>
      <c r="BE38" s="31">
        <f>+BE28+BE31+BE34+BE37</f>
        <v>11089567.769107744</v>
      </c>
      <c r="BF38" s="31">
        <f>SUM(AT38:BE38)</f>
        <v>118225931.3839277</v>
      </c>
      <c r="BG38" s="31">
        <f t="shared" ref="BG38:BR38" si="112">+BG28+BG31+BG34+BG37</f>
        <v>9035096.1123966612</v>
      </c>
      <c r="BH38" s="31">
        <f t="shared" si="112"/>
        <v>6877458.154476</v>
      </c>
      <c r="BI38" s="31">
        <f t="shared" si="112"/>
        <v>9273878.7354800794</v>
      </c>
      <c r="BJ38" s="31">
        <f t="shared" si="112"/>
        <v>8703394.9012924396</v>
      </c>
      <c r="BK38" s="31">
        <f t="shared" si="112"/>
        <v>12875347.609999999</v>
      </c>
      <c r="BL38" s="31">
        <f t="shared" si="112"/>
        <v>11928644.359999999</v>
      </c>
      <c r="BM38" s="31">
        <f t="shared" si="112"/>
        <v>11967965.740000002</v>
      </c>
      <c r="BN38" s="31">
        <f t="shared" si="112"/>
        <v>11623544.84836792</v>
      </c>
      <c r="BO38" s="31">
        <f t="shared" si="112"/>
        <v>12108722.85</v>
      </c>
      <c r="BP38" s="31">
        <f t="shared" si="112"/>
        <v>12646673.189999999</v>
      </c>
      <c r="BQ38" s="31">
        <f t="shared" si="112"/>
        <v>11694604.700000001</v>
      </c>
      <c r="BR38" s="31">
        <f t="shared" si="112"/>
        <v>13059999.311000001</v>
      </c>
      <c r="BS38" s="31">
        <f t="shared" si="89"/>
        <v>131795330.51301309</v>
      </c>
      <c r="BT38" s="31">
        <f t="shared" ref="BT38:CD38" si="113">+BT28+BT31+BT34+BT37</f>
        <v>10064159.864586299</v>
      </c>
      <c r="BU38" s="31">
        <f t="shared" si="113"/>
        <v>5880426.3499999996</v>
      </c>
      <c r="BV38" s="31">
        <f t="shared" si="113"/>
        <v>7381761.8386055594</v>
      </c>
      <c r="BW38" s="31">
        <f>+BW28+BW31+BW34+BW37</f>
        <v>9643972.4499999993</v>
      </c>
      <c r="BX38" s="31">
        <f t="shared" si="113"/>
        <v>12983475.299999999</v>
      </c>
      <c r="BY38" s="31">
        <f t="shared" si="113"/>
        <v>12390944.705623759</v>
      </c>
      <c r="BZ38" s="31">
        <f t="shared" si="113"/>
        <v>10829023.039813999</v>
      </c>
      <c r="CA38" s="31">
        <f t="shared" si="113"/>
        <v>12312298.162570691</v>
      </c>
      <c r="CB38" s="31">
        <f t="shared" si="113"/>
        <v>12270760.020000001</v>
      </c>
      <c r="CC38" s="31">
        <f t="shared" si="113"/>
        <v>11546597.068790391</v>
      </c>
      <c r="CD38" s="31">
        <f t="shared" si="113"/>
        <v>12957037.212142831</v>
      </c>
      <c r="CE38" s="31">
        <f>+CE28+CE31+CE34+CE37</f>
        <v>13858160.557847135</v>
      </c>
      <c r="CF38" s="31">
        <f t="shared" si="90"/>
        <v>132118616.56998065</v>
      </c>
      <c r="CG38" s="31">
        <f>+CG28+CG31+CG34+CG37</f>
        <v>10346329.409400001</v>
      </c>
      <c r="CH38" s="31">
        <f>+CH28+CH31+CH34+CH37</f>
        <v>8319670.7000000002</v>
      </c>
      <c r="CI38" s="31">
        <f t="shared" ref="CI38:CR38" si="114">+CI28+CI31+CI34+CI37</f>
        <v>5917747.3799999999</v>
      </c>
      <c r="CJ38" s="31">
        <f t="shared" si="114"/>
        <v>1193768.7794016013</v>
      </c>
      <c r="CK38" s="31">
        <f t="shared" si="114"/>
        <v>4114135.1018130388</v>
      </c>
      <c r="CL38" s="31">
        <f t="shared" si="114"/>
        <v>5155417.5050454009</v>
      </c>
      <c r="CM38" s="31">
        <f t="shared" si="114"/>
        <v>3895789.8898676028</v>
      </c>
      <c r="CN38" s="31">
        <f t="shared" si="114"/>
        <v>3630063.9659584006</v>
      </c>
      <c r="CO38" s="31">
        <f t="shared" si="114"/>
        <v>5549293.7000000002</v>
      </c>
      <c r="CP38" s="31">
        <f t="shared" si="114"/>
        <v>5287128.99</v>
      </c>
      <c r="CQ38" s="31">
        <f t="shared" si="114"/>
        <v>7552771.7309927</v>
      </c>
      <c r="CR38" s="31">
        <f t="shared" si="114"/>
        <v>6664713.5253350595</v>
      </c>
      <c r="CS38" s="14">
        <f t="shared" si="77"/>
        <v>67626830.677813813</v>
      </c>
      <c r="CT38" s="31">
        <f t="shared" ref="CT38:DD38" si="115">+CT28+CT31+CT34+CT37</f>
        <v>6622079.7677573198</v>
      </c>
      <c r="CU38" s="31">
        <f t="shared" si="115"/>
        <v>5875107.4408518802</v>
      </c>
      <c r="CV38" s="31">
        <f t="shared" si="115"/>
        <v>6422949.1019773195</v>
      </c>
      <c r="CW38" s="31">
        <f t="shared" si="115"/>
        <v>6692759.01895204</v>
      </c>
      <c r="CX38" s="31">
        <f t="shared" si="115"/>
        <v>8461535.0678259805</v>
      </c>
      <c r="CY38" s="31">
        <f t="shared" si="115"/>
        <v>8332431.9011638397</v>
      </c>
      <c r="CZ38" s="31">
        <f t="shared" si="115"/>
        <v>7924250.9911918398</v>
      </c>
      <c r="DA38" s="31">
        <f t="shared" si="115"/>
        <v>9866489.9461237602</v>
      </c>
      <c r="DB38" s="31">
        <f t="shared" si="115"/>
        <v>8039267.3731617592</v>
      </c>
      <c r="DC38" s="31">
        <f t="shared" si="115"/>
        <v>9342782.9788633622</v>
      </c>
      <c r="DD38" s="31">
        <f t="shared" si="115"/>
        <v>9111281.5093220007</v>
      </c>
      <c r="DE38" s="31">
        <f>+DE28+DE31+DE34+DE37</f>
        <v>8758506.7516375184</v>
      </c>
      <c r="DF38" s="14">
        <f t="shared" si="78"/>
        <v>95449441.848828629</v>
      </c>
      <c r="DG38" s="90">
        <f t="shared" ref="DG38:DQ38" si="116">+DG28+DG31+DG34+DG37</f>
        <v>7781747.3195013599</v>
      </c>
      <c r="DH38" s="31">
        <f t="shared" si="116"/>
        <v>5530312.6770000001</v>
      </c>
      <c r="DI38" s="31">
        <f t="shared" si="116"/>
        <v>6279982.1800000006</v>
      </c>
      <c r="DJ38" s="31">
        <f t="shared" si="116"/>
        <v>8584042.1899999995</v>
      </c>
      <c r="DK38" s="31">
        <f t="shared" si="116"/>
        <v>7768585.9699999997</v>
      </c>
      <c r="DL38" s="31">
        <f t="shared" si="116"/>
        <v>10668215.355800001</v>
      </c>
      <c r="DM38" s="31">
        <f t="shared" si="116"/>
        <v>13843330.369999999</v>
      </c>
      <c r="DN38" s="31">
        <f t="shared" si="116"/>
        <v>12836760.710000001</v>
      </c>
      <c r="DO38" s="31">
        <f t="shared" si="116"/>
        <v>12843448.2919716</v>
      </c>
      <c r="DP38" s="31">
        <f t="shared" si="116"/>
        <v>12800210.593836959</v>
      </c>
      <c r="DQ38" s="31">
        <f t="shared" si="116"/>
        <v>7823624.3916021604</v>
      </c>
      <c r="DR38" s="31">
        <f>+DR28+DR31+DR34+DR37</f>
        <v>9134558.7461223006</v>
      </c>
      <c r="DS38" s="14">
        <f t="shared" si="80"/>
        <v>115894818.79583438</v>
      </c>
      <c r="DT38" s="90">
        <f t="shared" ref="DT38:ED38" si="117">+DT28+DT31+DT34+DT37</f>
        <v>3291696.7739365199</v>
      </c>
      <c r="DU38" s="31">
        <f t="shared" si="117"/>
        <v>1957331.31717248</v>
      </c>
      <c r="DV38" s="31">
        <f t="shared" si="117"/>
        <v>6888826.0261068391</v>
      </c>
      <c r="DW38" s="31">
        <f t="shared" si="117"/>
        <v>10329536.529999999</v>
      </c>
      <c r="DX38" s="31">
        <f t="shared" si="117"/>
        <v>11557263.57</v>
      </c>
      <c r="DY38" s="31">
        <f t="shared" si="117"/>
        <v>12324685.945174402</v>
      </c>
      <c r="DZ38" s="31">
        <f t="shared" si="117"/>
        <v>12986460.08</v>
      </c>
      <c r="EA38" s="31">
        <f t="shared" si="117"/>
        <v>12615120.718467839</v>
      </c>
      <c r="EB38" s="31">
        <f t="shared" si="117"/>
        <v>12761848.84301592</v>
      </c>
      <c r="EC38" s="31">
        <f t="shared" si="117"/>
        <v>13768141.75840616</v>
      </c>
      <c r="ED38" s="31">
        <f t="shared" si="117"/>
        <v>11037426.07</v>
      </c>
      <c r="EE38" s="31">
        <f>+EE28+EE31+EE34+EE37</f>
        <v>13660131.759999998</v>
      </c>
      <c r="EF38" s="14">
        <f t="shared" si="82"/>
        <v>123178469.39228016</v>
      </c>
      <c r="EG38" s="90">
        <f t="shared" ref="EG38:EQ38" si="118">+EG28+EG31+EG34+EG37</f>
        <v>8642614.9476292394</v>
      </c>
      <c r="EH38" s="31">
        <f t="shared" si="118"/>
        <v>9791807.3710583989</v>
      </c>
      <c r="EI38" s="31">
        <f t="shared" si="118"/>
        <v>11227797.760000002</v>
      </c>
      <c r="EJ38" s="31">
        <f t="shared" si="118"/>
        <v>11274910.98</v>
      </c>
      <c r="EK38" s="31">
        <f t="shared" si="118"/>
        <v>16549037.010000002</v>
      </c>
      <c r="EL38" s="31">
        <f t="shared" si="118"/>
        <v>16003209.630000001</v>
      </c>
      <c r="EM38" s="31">
        <f t="shared" si="118"/>
        <v>16523001.99</v>
      </c>
      <c r="EN38" s="31">
        <f t="shared" si="118"/>
        <v>17209077.490000002</v>
      </c>
      <c r="EO38" s="31">
        <f t="shared" si="118"/>
        <v>16693376.470000001</v>
      </c>
      <c r="EP38" s="31">
        <f t="shared" si="118"/>
        <v>17648535.824928638</v>
      </c>
      <c r="EQ38" s="31">
        <f t="shared" si="118"/>
        <v>0</v>
      </c>
      <c r="ER38" s="31">
        <f>+ER28+ER31+ER34+ER37</f>
        <v>0</v>
      </c>
      <c r="ES38" s="14">
        <f t="shared" si="84"/>
        <v>141563369.47361627</v>
      </c>
    </row>
    <row r="39" spans="2:149" ht="24" x14ac:dyDescent="0.2">
      <c r="B39" s="77" t="s">
        <v>75</v>
      </c>
      <c r="DU39" s="91">
        <f>DU38-DT38</f>
        <v>-1334365.4567640398</v>
      </c>
      <c r="EH39" s="91"/>
    </row>
    <row r="40" spans="2:149" x14ac:dyDescent="0.2">
      <c r="B40" s="75"/>
    </row>
  </sheetData>
  <mergeCells count="53">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BT6:CE6"/>
    <mergeCell ref="CF6:CF7"/>
    <mergeCell ref="BT26:CE26"/>
    <mergeCell ref="CF26:CF27"/>
    <mergeCell ref="CG6:CR6"/>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tabSelected="1" zoomScale="85" zoomScaleNormal="85" workbookViewId="0">
      <pane xSplit="2" ySplit="3" topLeftCell="EG82" activePane="bottomRight" state="frozen"/>
      <selection pane="topRight" activeCell="C1" sqref="C1"/>
      <selection pane="bottomLeft" activeCell="A4" sqref="A4"/>
      <selection pane="bottomRight" activeCell="EJ77" sqref="EJ77:EJ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5703125" style="26" bestFit="1" customWidth="1"/>
    <col min="141" max="141" width="12.28515625" style="26" customWidth="1"/>
    <col min="142" max="142" width="13.42578125" style="26" customWidth="1"/>
    <col min="143" max="16384" width="11.42578125" style="26"/>
  </cols>
  <sheetData>
    <row r="1" spans="1:143" ht="15" x14ac:dyDescent="0.25">
      <c r="A1" s="102" t="s">
        <v>0</v>
      </c>
      <c r="B1" s="102"/>
    </row>
    <row r="2" spans="1:143" ht="30" customHeight="1" x14ac:dyDescent="0.2">
      <c r="A2" s="103" t="s">
        <v>76</v>
      </c>
      <c r="B2" s="103"/>
    </row>
    <row r="3" spans="1:143" ht="15" customHeight="1" x14ac:dyDescent="0.2">
      <c r="A3" s="104" t="s">
        <v>10</v>
      </c>
      <c r="B3" s="104"/>
      <c r="AE3" s="39"/>
    </row>
    <row r="4" spans="1:143" x14ac:dyDescent="0.2">
      <c r="AE4" s="39"/>
    </row>
    <row r="5" spans="1:143" s="33" customFormat="1" ht="15" x14ac:dyDescent="0.2">
      <c r="B5" s="40" t="s">
        <v>77</v>
      </c>
      <c r="C5" s="41"/>
      <c r="AU5" s="42"/>
      <c r="AV5" s="42"/>
      <c r="AW5" s="42"/>
      <c r="AX5" s="42"/>
      <c r="AY5" s="42"/>
      <c r="AZ5" s="42"/>
      <c r="BA5" s="42"/>
    </row>
    <row r="6" spans="1:143" s="3" customFormat="1" ht="15" x14ac:dyDescent="0.25">
      <c r="B6" s="100" t="s">
        <v>12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20</v>
      </c>
      <c r="CA6" s="97">
        <v>2020</v>
      </c>
      <c r="CB6" s="97"/>
      <c r="CC6" s="97"/>
      <c r="CD6" s="97"/>
      <c r="CE6" s="97"/>
      <c r="CF6" s="97"/>
      <c r="CG6" s="97"/>
      <c r="CH6" s="97"/>
      <c r="CI6" s="97"/>
      <c r="CJ6" s="97"/>
      <c r="CK6" s="97"/>
      <c r="CL6" s="97"/>
      <c r="CM6" s="98" t="s">
        <v>21</v>
      </c>
      <c r="CN6" s="97">
        <v>2021</v>
      </c>
      <c r="CO6" s="97"/>
      <c r="CP6" s="97"/>
      <c r="CQ6" s="97"/>
      <c r="CR6" s="97"/>
      <c r="CS6" s="97"/>
      <c r="CT6" s="97"/>
      <c r="CU6" s="97"/>
      <c r="CV6" s="97"/>
      <c r="CW6" s="97"/>
      <c r="CX6" s="97"/>
      <c r="CY6" s="97"/>
      <c r="CZ6" s="98" t="s">
        <v>22</v>
      </c>
      <c r="DA6" s="97">
        <v>2022</v>
      </c>
      <c r="DB6" s="97"/>
      <c r="DC6" s="97"/>
      <c r="DD6" s="97"/>
      <c r="DE6" s="97"/>
      <c r="DF6" s="97"/>
      <c r="DG6" s="97"/>
      <c r="DH6" s="97"/>
      <c r="DI6" s="97"/>
      <c r="DJ6" s="97"/>
      <c r="DK6" s="97"/>
      <c r="DL6" s="97"/>
      <c r="DM6" s="98" t="s">
        <v>23</v>
      </c>
      <c r="DN6" s="97">
        <v>2023</v>
      </c>
      <c r="DO6" s="97"/>
      <c r="DP6" s="97"/>
      <c r="DQ6" s="97"/>
      <c r="DR6" s="97"/>
      <c r="DS6" s="97"/>
      <c r="DT6" s="97"/>
      <c r="DU6" s="97"/>
      <c r="DV6" s="97"/>
      <c r="DW6" s="97"/>
      <c r="DX6" s="97"/>
      <c r="DY6" s="97"/>
      <c r="DZ6" s="98" t="s">
        <v>24</v>
      </c>
      <c r="EA6" s="97">
        <v>2024</v>
      </c>
      <c r="EB6" s="97"/>
      <c r="EC6" s="97"/>
      <c r="ED6" s="97"/>
      <c r="EE6" s="97"/>
      <c r="EF6" s="97"/>
      <c r="EG6" s="97"/>
      <c r="EH6" s="97"/>
      <c r="EI6" s="97"/>
      <c r="EJ6" s="97"/>
      <c r="EK6" s="97"/>
      <c r="EL6" s="97"/>
      <c r="EM6" s="98" t="s">
        <v>25</v>
      </c>
    </row>
    <row r="7" spans="1:143" s="3" customFormat="1" ht="30" x14ac:dyDescent="0.2">
      <c r="B7" s="101"/>
      <c r="C7" s="11" t="s">
        <v>35</v>
      </c>
      <c r="D7" s="11" t="s">
        <v>36</v>
      </c>
      <c r="E7" s="11" t="s">
        <v>37</v>
      </c>
      <c r="F7" s="11" t="s">
        <v>26</v>
      </c>
      <c r="G7" s="11" t="s">
        <v>27</v>
      </c>
      <c r="H7" s="11" t="s">
        <v>28</v>
      </c>
      <c r="I7" s="11" t="s">
        <v>29</v>
      </c>
      <c r="J7" s="11" t="s">
        <v>30</v>
      </c>
      <c r="K7" s="11" t="s">
        <v>31</v>
      </c>
      <c r="L7" s="11" t="s">
        <v>32</v>
      </c>
      <c r="M7" s="11" t="s">
        <v>33</v>
      </c>
      <c r="N7" s="11" t="s">
        <v>34</v>
      </c>
      <c r="O7" s="11" t="s">
        <v>35</v>
      </c>
      <c r="P7" s="11" t="s">
        <v>36</v>
      </c>
      <c r="Q7" s="11" t="s">
        <v>37</v>
      </c>
      <c r="R7" s="11" t="s">
        <v>26</v>
      </c>
      <c r="S7" s="11" t="s">
        <v>27</v>
      </c>
      <c r="T7" s="11" t="s">
        <v>28</v>
      </c>
      <c r="U7" s="11" t="s">
        <v>29</v>
      </c>
      <c r="V7" s="11" t="s">
        <v>30</v>
      </c>
      <c r="W7" s="11" t="s">
        <v>31</v>
      </c>
      <c r="X7" s="11" t="s">
        <v>32</v>
      </c>
      <c r="Y7" s="11" t="s">
        <v>33</v>
      </c>
      <c r="Z7" s="11" t="s">
        <v>34</v>
      </c>
      <c r="AA7" s="11" t="s">
        <v>35</v>
      </c>
      <c r="AB7" s="11" t="s">
        <v>36</v>
      </c>
      <c r="AC7" s="11" t="s">
        <v>37</v>
      </c>
      <c r="AD7" s="11" t="s">
        <v>26</v>
      </c>
      <c r="AE7" s="11" t="s">
        <v>27</v>
      </c>
      <c r="AF7" s="11" t="s">
        <v>28</v>
      </c>
      <c r="AG7" s="11" t="s">
        <v>29</v>
      </c>
      <c r="AH7" s="11" t="s">
        <v>30</v>
      </c>
      <c r="AI7" s="11" t="s">
        <v>31</v>
      </c>
      <c r="AJ7" s="11" t="s">
        <v>32</v>
      </c>
      <c r="AK7" s="11" t="s">
        <v>33</v>
      </c>
      <c r="AL7" s="11" t="s">
        <v>34</v>
      </c>
      <c r="AM7" s="11" t="s">
        <v>35</v>
      </c>
      <c r="AN7" s="11" t="s">
        <v>36</v>
      </c>
      <c r="AO7" s="11" t="s">
        <v>37</v>
      </c>
      <c r="AP7" s="11" t="s">
        <v>26</v>
      </c>
      <c r="AQ7" s="11" t="s">
        <v>27</v>
      </c>
      <c r="AR7" s="11" t="s">
        <v>28</v>
      </c>
      <c r="AS7" s="11" t="s">
        <v>29</v>
      </c>
      <c r="AT7" s="11" t="s">
        <v>30</v>
      </c>
      <c r="AU7" s="11" t="s">
        <v>31</v>
      </c>
      <c r="AV7" s="11" t="s">
        <v>32</v>
      </c>
      <c r="AW7" s="11" t="s">
        <v>33</v>
      </c>
      <c r="AX7" s="11" t="s">
        <v>34</v>
      </c>
      <c r="AY7" s="11" t="s">
        <v>35</v>
      </c>
      <c r="AZ7" s="11" t="s">
        <v>36</v>
      </c>
      <c r="BA7" s="11" t="s">
        <v>37</v>
      </c>
      <c r="BB7" s="11" t="s">
        <v>26</v>
      </c>
      <c r="BC7" s="11" t="s">
        <v>27</v>
      </c>
      <c r="BD7" s="11" t="s">
        <v>28</v>
      </c>
      <c r="BE7" s="11" t="s">
        <v>29</v>
      </c>
      <c r="BF7" s="11" t="s">
        <v>30</v>
      </c>
      <c r="BG7" s="11" t="s">
        <v>31</v>
      </c>
      <c r="BH7" s="11" t="s">
        <v>32</v>
      </c>
      <c r="BI7" s="11" t="s">
        <v>33</v>
      </c>
      <c r="BJ7" s="11" t="s">
        <v>34</v>
      </c>
      <c r="BK7" s="11" t="s">
        <v>35</v>
      </c>
      <c r="BL7" s="11" t="s">
        <v>36</v>
      </c>
      <c r="BM7" s="11" t="s">
        <v>37</v>
      </c>
      <c r="BN7" s="11" t="s">
        <v>26</v>
      </c>
      <c r="BO7" s="11" t="s">
        <v>27</v>
      </c>
      <c r="BP7" s="11" t="s">
        <v>28</v>
      </c>
      <c r="BQ7" s="11" t="s">
        <v>29</v>
      </c>
      <c r="BR7" s="11" t="s">
        <v>30</v>
      </c>
      <c r="BS7" s="11" t="s">
        <v>31</v>
      </c>
      <c r="BT7" s="11" t="s">
        <v>32</v>
      </c>
      <c r="BU7" s="11" t="s">
        <v>33</v>
      </c>
      <c r="BV7" s="11" t="s">
        <v>34</v>
      </c>
      <c r="BW7" s="11" t="s">
        <v>35</v>
      </c>
      <c r="BX7" s="11" t="s">
        <v>36</v>
      </c>
      <c r="BY7" s="11" t="s">
        <v>37</v>
      </c>
      <c r="BZ7" s="99"/>
      <c r="CA7" s="11" t="s">
        <v>26</v>
      </c>
      <c r="CB7" s="11" t="s">
        <v>27</v>
      </c>
      <c r="CC7" s="11" t="s">
        <v>28</v>
      </c>
      <c r="CD7" s="11" t="s">
        <v>29</v>
      </c>
      <c r="CE7" s="11" t="s">
        <v>30</v>
      </c>
      <c r="CF7" s="11" t="s">
        <v>31</v>
      </c>
      <c r="CG7" s="11" t="s">
        <v>32</v>
      </c>
      <c r="CH7" s="11" t="s">
        <v>33</v>
      </c>
      <c r="CI7" s="11" t="s">
        <v>34</v>
      </c>
      <c r="CJ7" s="11" t="s">
        <v>35</v>
      </c>
      <c r="CK7" s="11" t="s">
        <v>36</v>
      </c>
      <c r="CL7" s="11" t="s">
        <v>37</v>
      </c>
      <c r="CM7" s="99"/>
      <c r="CN7" s="11" t="s">
        <v>26</v>
      </c>
      <c r="CO7" s="11" t="s">
        <v>27</v>
      </c>
      <c r="CP7" s="11" t="s">
        <v>28</v>
      </c>
      <c r="CQ7" s="11" t="s">
        <v>29</v>
      </c>
      <c r="CR7" s="11" t="s">
        <v>30</v>
      </c>
      <c r="CS7" s="11" t="s">
        <v>31</v>
      </c>
      <c r="CT7" s="11" t="s">
        <v>32</v>
      </c>
      <c r="CU7" s="11" t="s">
        <v>33</v>
      </c>
      <c r="CV7" s="11" t="s">
        <v>34</v>
      </c>
      <c r="CW7" s="11" t="s">
        <v>35</v>
      </c>
      <c r="CX7" s="11" t="s">
        <v>36</v>
      </c>
      <c r="CY7" s="11" t="s">
        <v>37</v>
      </c>
      <c r="CZ7" s="99"/>
      <c r="DA7" s="11" t="s">
        <v>26</v>
      </c>
      <c r="DB7" s="11" t="s">
        <v>27</v>
      </c>
      <c r="DC7" s="11" t="s">
        <v>28</v>
      </c>
      <c r="DD7" s="11" t="s">
        <v>29</v>
      </c>
      <c r="DE7" s="11" t="s">
        <v>30</v>
      </c>
      <c r="DF7" s="11" t="s">
        <v>31</v>
      </c>
      <c r="DG7" s="11" t="s">
        <v>32</v>
      </c>
      <c r="DH7" s="11" t="s">
        <v>33</v>
      </c>
      <c r="DI7" s="11" t="s">
        <v>34</v>
      </c>
      <c r="DJ7" s="11" t="s">
        <v>35</v>
      </c>
      <c r="DK7" s="11" t="s">
        <v>36</v>
      </c>
      <c r="DL7" s="11" t="s">
        <v>37</v>
      </c>
      <c r="DM7" s="99"/>
      <c r="DN7" s="11" t="s">
        <v>26</v>
      </c>
      <c r="DO7" s="11" t="s">
        <v>27</v>
      </c>
      <c r="DP7" s="11" t="s">
        <v>28</v>
      </c>
      <c r="DQ7" s="11" t="s">
        <v>29</v>
      </c>
      <c r="DR7" s="11" t="s">
        <v>30</v>
      </c>
      <c r="DS7" s="11" t="s">
        <v>31</v>
      </c>
      <c r="DT7" s="11" t="s">
        <v>32</v>
      </c>
      <c r="DU7" s="11" t="s">
        <v>33</v>
      </c>
      <c r="DV7" s="11" t="s">
        <v>34</v>
      </c>
      <c r="DW7" s="11" t="s">
        <v>35</v>
      </c>
      <c r="DX7" s="11" t="s">
        <v>36</v>
      </c>
      <c r="DY7" s="11" t="s">
        <v>37</v>
      </c>
      <c r="DZ7" s="99"/>
      <c r="EA7" s="11" t="s">
        <v>26</v>
      </c>
      <c r="EB7" s="11" t="s">
        <v>27</v>
      </c>
      <c r="EC7" s="11" t="s">
        <v>28</v>
      </c>
      <c r="ED7" s="11" t="s">
        <v>29</v>
      </c>
      <c r="EE7" s="11" t="s">
        <v>30</v>
      </c>
      <c r="EF7" s="11" t="s">
        <v>31</v>
      </c>
      <c r="EG7" s="11" t="s">
        <v>32</v>
      </c>
      <c r="EH7" s="11" t="s">
        <v>33</v>
      </c>
      <c r="EI7" s="11" t="s">
        <v>34</v>
      </c>
      <c r="EJ7" s="11" t="s">
        <v>35</v>
      </c>
      <c r="EK7" s="11" t="s">
        <v>36</v>
      </c>
      <c r="EL7" s="11" t="s">
        <v>37</v>
      </c>
      <c r="EM7" s="99"/>
    </row>
    <row r="8" spans="1:143" s="33" customFormat="1" ht="15" customHeight="1" x14ac:dyDescent="0.2">
      <c r="B8" s="43" t="s">
        <v>78</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v>0.99302258064516136</v>
      </c>
      <c r="EK8" s="44"/>
      <c r="EL8" s="44"/>
      <c r="EM8" s="44">
        <f t="shared" ref="EM8:EM13" si="2">+AVERAGE(EA8:EL8)</f>
        <v>0.99658984946236573</v>
      </c>
    </row>
    <row r="9" spans="1:143" s="33" customFormat="1" ht="15" customHeight="1" x14ac:dyDescent="0.2">
      <c r="B9" s="43" t="s">
        <v>79</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v>0.93551290322580638</v>
      </c>
      <c r="EK9" s="44"/>
      <c r="EL9" s="44"/>
      <c r="EM9" s="44">
        <f t="shared" si="2"/>
        <v>0.93206320908004758</v>
      </c>
    </row>
    <row r="10" spans="1:143" s="33" customFormat="1" ht="15" customHeight="1" x14ac:dyDescent="0.2">
      <c r="B10" s="43" t="s">
        <v>80</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v>0.92642570661896251</v>
      </c>
      <c r="EK10" s="44"/>
      <c r="EL10" s="44"/>
      <c r="EM10" s="44">
        <f t="shared" si="2"/>
        <v>0.92271766450875226</v>
      </c>
    </row>
    <row r="11" spans="1:143" s="33" customFormat="1" ht="15" customHeight="1" x14ac:dyDescent="0.2">
      <c r="B11" s="43" t="s">
        <v>81</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v>0.92339269230769239</v>
      </c>
      <c r="EK11" s="44"/>
      <c r="EL11" s="44"/>
      <c r="EM11" s="44">
        <f t="shared" si="2"/>
        <v>0.92223609615384616</v>
      </c>
    </row>
    <row r="12" spans="1:143" s="33" customFormat="1" ht="15" customHeight="1" x14ac:dyDescent="0.2">
      <c r="B12" s="43" t="s">
        <v>82</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v>0.92945872093023252</v>
      </c>
      <c r="EK12" s="44"/>
      <c r="EL12" s="44"/>
      <c r="EM12" s="44">
        <f t="shared" si="2"/>
        <v>0.92319923286365868</v>
      </c>
    </row>
    <row r="13" spans="1:143" s="33" customFormat="1" ht="15" customHeight="1" x14ac:dyDescent="0.2">
      <c r="B13" s="43" t="s">
        <v>83</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84</v>
      </c>
      <c r="CD13" s="44" t="s">
        <v>84</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v>1.06315224311564E-3</v>
      </c>
      <c r="EK13" s="44"/>
      <c r="EL13" s="44"/>
      <c r="EM13" s="44">
        <f t="shared" si="2"/>
        <v>6.8805942511371559E-4</v>
      </c>
    </row>
    <row r="14" spans="1:143"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x14ac:dyDescent="0.2">
      <c r="B15" s="40" t="s">
        <v>85</v>
      </c>
      <c r="C15" s="41"/>
    </row>
    <row r="16" spans="1:143" s="3" customFormat="1" ht="15" x14ac:dyDescent="0.25">
      <c r="B16" s="100" t="s">
        <v>12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20</v>
      </c>
      <c r="CA16" s="97">
        <v>2020</v>
      </c>
      <c r="CB16" s="97"/>
      <c r="CC16" s="97"/>
      <c r="CD16" s="97"/>
      <c r="CE16" s="97"/>
      <c r="CF16" s="97"/>
      <c r="CG16" s="97"/>
      <c r="CH16" s="97"/>
      <c r="CI16" s="97"/>
      <c r="CJ16" s="97"/>
      <c r="CK16" s="97"/>
      <c r="CL16" s="97"/>
      <c r="CM16" s="98" t="s">
        <v>21</v>
      </c>
      <c r="CN16" s="97">
        <v>2021</v>
      </c>
      <c r="CO16" s="97"/>
      <c r="CP16" s="97"/>
      <c r="CQ16" s="97"/>
      <c r="CR16" s="97"/>
      <c r="CS16" s="97"/>
      <c r="CT16" s="97"/>
      <c r="CU16" s="97"/>
      <c r="CV16" s="97"/>
      <c r="CW16" s="97"/>
      <c r="CX16" s="97"/>
      <c r="CY16" s="97"/>
      <c r="CZ16" s="98" t="s">
        <v>22</v>
      </c>
      <c r="DA16" s="97">
        <v>2022</v>
      </c>
      <c r="DB16" s="97"/>
      <c r="DC16" s="97"/>
      <c r="DD16" s="97"/>
      <c r="DE16" s="97"/>
      <c r="DF16" s="97"/>
      <c r="DG16" s="97"/>
      <c r="DH16" s="97"/>
      <c r="DI16" s="97"/>
      <c r="DJ16" s="97"/>
      <c r="DK16" s="97"/>
      <c r="DL16" s="97"/>
      <c r="DM16" s="98" t="s">
        <v>23</v>
      </c>
      <c r="DN16" s="97">
        <v>2023</v>
      </c>
      <c r="DO16" s="97"/>
      <c r="DP16" s="97"/>
      <c r="DQ16" s="97"/>
      <c r="DR16" s="97"/>
      <c r="DS16" s="97"/>
      <c r="DT16" s="97"/>
      <c r="DU16" s="97"/>
      <c r="DV16" s="97"/>
      <c r="DW16" s="97"/>
      <c r="DX16" s="97"/>
      <c r="DY16" s="97"/>
      <c r="DZ16" s="98" t="s">
        <v>24</v>
      </c>
      <c r="EA16" s="97">
        <v>2024</v>
      </c>
      <c r="EB16" s="97"/>
      <c r="EC16" s="97"/>
      <c r="ED16" s="97"/>
      <c r="EE16" s="97"/>
      <c r="EF16" s="97"/>
      <c r="EG16" s="97"/>
      <c r="EH16" s="97"/>
      <c r="EI16" s="97"/>
      <c r="EJ16" s="97"/>
      <c r="EK16" s="97"/>
      <c r="EL16" s="97"/>
      <c r="EM16" s="98" t="s">
        <v>25</v>
      </c>
    </row>
    <row r="17" spans="2:143" s="3" customFormat="1" ht="30" x14ac:dyDescent="0.2">
      <c r="B17" s="101"/>
      <c r="C17" s="11" t="s">
        <v>35</v>
      </c>
      <c r="D17" s="11" t="s">
        <v>36</v>
      </c>
      <c r="E17" s="11" t="s">
        <v>37</v>
      </c>
      <c r="F17" s="11" t="s">
        <v>26</v>
      </c>
      <c r="G17" s="11" t="s">
        <v>27</v>
      </c>
      <c r="H17" s="11" t="s">
        <v>28</v>
      </c>
      <c r="I17" s="11" t="s">
        <v>29</v>
      </c>
      <c r="J17" s="11" t="s">
        <v>30</v>
      </c>
      <c r="K17" s="11" t="s">
        <v>31</v>
      </c>
      <c r="L17" s="11" t="s">
        <v>32</v>
      </c>
      <c r="M17" s="11" t="s">
        <v>33</v>
      </c>
      <c r="N17" s="11" t="s">
        <v>34</v>
      </c>
      <c r="O17" s="11" t="s">
        <v>35</v>
      </c>
      <c r="P17" s="11" t="s">
        <v>36</v>
      </c>
      <c r="Q17" s="11" t="s">
        <v>37</v>
      </c>
      <c r="R17" s="11" t="s">
        <v>26</v>
      </c>
      <c r="S17" s="11" t="s">
        <v>27</v>
      </c>
      <c r="T17" s="11" t="s">
        <v>28</v>
      </c>
      <c r="U17" s="11" t="s">
        <v>29</v>
      </c>
      <c r="V17" s="11" t="s">
        <v>30</v>
      </c>
      <c r="W17" s="11" t="s">
        <v>31</v>
      </c>
      <c r="X17" s="11" t="s">
        <v>32</v>
      </c>
      <c r="Y17" s="11" t="s">
        <v>33</v>
      </c>
      <c r="Z17" s="11" t="s">
        <v>34</v>
      </c>
      <c r="AA17" s="11" t="s">
        <v>35</v>
      </c>
      <c r="AB17" s="11" t="s">
        <v>36</v>
      </c>
      <c r="AC17" s="11" t="s">
        <v>37</v>
      </c>
      <c r="AD17" s="11" t="s">
        <v>26</v>
      </c>
      <c r="AE17" s="11" t="s">
        <v>27</v>
      </c>
      <c r="AF17" s="11" t="s">
        <v>28</v>
      </c>
      <c r="AG17" s="11" t="s">
        <v>29</v>
      </c>
      <c r="AH17" s="11" t="s">
        <v>30</v>
      </c>
      <c r="AI17" s="11" t="s">
        <v>31</v>
      </c>
      <c r="AJ17" s="11" t="s">
        <v>32</v>
      </c>
      <c r="AK17" s="11" t="s">
        <v>33</v>
      </c>
      <c r="AL17" s="11" t="s">
        <v>34</v>
      </c>
      <c r="AM17" s="11" t="s">
        <v>35</v>
      </c>
      <c r="AN17" s="11" t="s">
        <v>36</v>
      </c>
      <c r="AO17" s="11" t="s">
        <v>37</v>
      </c>
      <c r="AP17" s="11" t="s">
        <v>26</v>
      </c>
      <c r="AQ17" s="11" t="s">
        <v>27</v>
      </c>
      <c r="AR17" s="11" t="s">
        <v>28</v>
      </c>
      <c r="AS17" s="11" t="s">
        <v>29</v>
      </c>
      <c r="AT17" s="11" t="s">
        <v>30</v>
      </c>
      <c r="AU17" s="11" t="s">
        <v>31</v>
      </c>
      <c r="AV17" s="11" t="s">
        <v>32</v>
      </c>
      <c r="AW17" s="11" t="s">
        <v>33</v>
      </c>
      <c r="AX17" s="11" t="s">
        <v>34</v>
      </c>
      <c r="AY17" s="11" t="s">
        <v>35</v>
      </c>
      <c r="AZ17" s="11" t="s">
        <v>36</v>
      </c>
      <c r="BA17" s="11" t="s">
        <v>37</v>
      </c>
      <c r="BB17" s="11" t="s">
        <v>26</v>
      </c>
      <c r="BC17" s="11" t="s">
        <v>27</v>
      </c>
      <c r="BD17" s="11" t="s">
        <v>28</v>
      </c>
      <c r="BE17" s="11" t="s">
        <v>29</v>
      </c>
      <c r="BF17" s="11" t="s">
        <v>30</v>
      </c>
      <c r="BG17" s="11" t="s">
        <v>31</v>
      </c>
      <c r="BH17" s="11" t="s">
        <v>32</v>
      </c>
      <c r="BI17" s="11" t="s">
        <v>33</v>
      </c>
      <c r="BJ17" s="11" t="s">
        <v>34</v>
      </c>
      <c r="BK17" s="11" t="s">
        <v>35</v>
      </c>
      <c r="BL17" s="11" t="s">
        <v>36</v>
      </c>
      <c r="BM17" s="11" t="s">
        <v>37</v>
      </c>
      <c r="BN17" s="11" t="s">
        <v>26</v>
      </c>
      <c r="BO17" s="11" t="s">
        <v>27</v>
      </c>
      <c r="BP17" s="11" t="s">
        <v>28</v>
      </c>
      <c r="BQ17" s="11" t="s">
        <v>29</v>
      </c>
      <c r="BR17" s="11" t="s">
        <v>30</v>
      </c>
      <c r="BS17" s="11" t="s">
        <v>31</v>
      </c>
      <c r="BT17" s="11" t="s">
        <v>32</v>
      </c>
      <c r="BU17" s="11" t="s">
        <v>33</v>
      </c>
      <c r="BV17" s="11" t="s">
        <v>34</v>
      </c>
      <c r="BW17" s="11" t="s">
        <v>35</v>
      </c>
      <c r="BX17" s="11" t="s">
        <v>36</v>
      </c>
      <c r="BY17" s="11" t="s">
        <v>37</v>
      </c>
      <c r="BZ17" s="99"/>
      <c r="CA17" s="11" t="s">
        <v>26</v>
      </c>
      <c r="CB17" s="11" t="s">
        <v>27</v>
      </c>
      <c r="CC17" s="11" t="s">
        <v>28</v>
      </c>
      <c r="CD17" s="11" t="s">
        <v>29</v>
      </c>
      <c r="CE17" s="11" t="s">
        <v>30</v>
      </c>
      <c r="CF17" s="11" t="s">
        <v>31</v>
      </c>
      <c r="CG17" s="11" t="s">
        <v>32</v>
      </c>
      <c r="CH17" s="11" t="s">
        <v>33</v>
      </c>
      <c r="CI17" s="11" t="s">
        <v>34</v>
      </c>
      <c r="CJ17" s="11" t="s">
        <v>35</v>
      </c>
      <c r="CK17" s="11" t="s">
        <v>36</v>
      </c>
      <c r="CL17" s="11" t="s">
        <v>37</v>
      </c>
      <c r="CM17" s="99"/>
      <c r="CN17" s="11" t="s">
        <v>26</v>
      </c>
      <c r="CO17" s="11" t="s">
        <v>27</v>
      </c>
      <c r="CP17" s="11" t="s">
        <v>28</v>
      </c>
      <c r="CQ17" s="11" t="s">
        <v>29</v>
      </c>
      <c r="CR17" s="11" t="s">
        <v>30</v>
      </c>
      <c r="CS17" s="11" t="s">
        <v>31</v>
      </c>
      <c r="CT17" s="11" t="s">
        <v>32</v>
      </c>
      <c r="CU17" s="11" t="s">
        <v>33</v>
      </c>
      <c r="CV17" s="11" t="s">
        <v>34</v>
      </c>
      <c r="CW17" s="11" t="s">
        <v>35</v>
      </c>
      <c r="CX17" s="11" t="s">
        <v>36</v>
      </c>
      <c r="CY17" s="11" t="s">
        <v>37</v>
      </c>
      <c r="CZ17" s="99"/>
      <c r="DA17" s="11" t="s">
        <v>26</v>
      </c>
      <c r="DB17" s="11" t="s">
        <v>27</v>
      </c>
      <c r="DC17" s="11" t="s">
        <v>28</v>
      </c>
      <c r="DD17" s="11" t="s">
        <v>29</v>
      </c>
      <c r="DE17" s="11" t="s">
        <v>30</v>
      </c>
      <c r="DF17" s="11" t="s">
        <v>31</v>
      </c>
      <c r="DG17" s="11" t="s">
        <v>32</v>
      </c>
      <c r="DH17" s="11" t="s">
        <v>33</v>
      </c>
      <c r="DI17" s="11" t="s">
        <v>34</v>
      </c>
      <c r="DJ17" s="11" t="s">
        <v>35</v>
      </c>
      <c r="DK17" s="11" t="s">
        <v>36</v>
      </c>
      <c r="DL17" s="11" t="s">
        <v>37</v>
      </c>
      <c r="DM17" s="99"/>
      <c r="DN17" s="11" t="s">
        <v>26</v>
      </c>
      <c r="DO17" s="11" t="s">
        <v>27</v>
      </c>
      <c r="DP17" s="11" t="s">
        <v>28</v>
      </c>
      <c r="DQ17" s="11" t="s">
        <v>29</v>
      </c>
      <c r="DR17" s="11" t="s">
        <v>30</v>
      </c>
      <c r="DS17" s="11" t="s">
        <v>31</v>
      </c>
      <c r="DT17" s="11" t="s">
        <v>32</v>
      </c>
      <c r="DU17" s="11" t="s">
        <v>33</v>
      </c>
      <c r="DV17" s="11" t="s">
        <v>34</v>
      </c>
      <c r="DW17" s="11" t="s">
        <v>35</v>
      </c>
      <c r="DX17" s="11" t="s">
        <v>36</v>
      </c>
      <c r="DY17" s="11" t="s">
        <v>37</v>
      </c>
      <c r="DZ17" s="99"/>
      <c r="EA17" s="11" t="s">
        <v>26</v>
      </c>
      <c r="EB17" s="11" t="s">
        <v>27</v>
      </c>
      <c r="EC17" s="11" t="s">
        <v>28</v>
      </c>
      <c r="ED17" s="11" t="s">
        <v>29</v>
      </c>
      <c r="EE17" s="11" t="s">
        <v>30</v>
      </c>
      <c r="EF17" s="11" t="s">
        <v>31</v>
      </c>
      <c r="EG17" s="11" t="s">
        <v>32</v>
      </c>
      <c r="EH17" s="11" t="s">
        <v>33</v>
      </c>
      <c r="EI17" s="11" t="s">
        <v>34</v>
      </c>
      <c r="EJ17" s="11" t="s">
        <v>35</v>
      </c>
      <c r="EK17" s="11" t="s">
        <v>36</v>
      </c>
      <c r="EL17" s="11" t="s">
        <v>37</v>
      </c>
      <c r="EM17" s="99"/>
    </row>
    <row r="18" spans="2:143" s="53" customFormat="1" ht="28.5" x14ac:dyDescent="0.2">
      <c r="B18" s="50" t="s">
        <v>86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v>409844.0459059999</v>
      </c>
      <c r="EK18" s="51"/>
      <c r="EL18" s="51"/>
      <c r="EM18" s="51">
        <f>+SUM(EA18:EL18)</f>
        <v>4035497.9962539994</v>
      </c>
    </row>
    <row r="19" spans="2:143" s="54" customFormat="1" ht="15" customHeight="1" x14ac:dyDescent="0.2">
      <c r="B19" s="50" t="s">
        <v>87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v>50095.112689000016</v>
      </c>
      <c r="EK19" s="36"/>
      <c r="EL19" s="36"/>
      <c r="EM19" s="51">
        <f>+SUM(EA19:EL19)</f>
        <v>316021.94406100013</v>
      </c>
    </row>
    <row r="20" spans="2:143" s="53" customFormat="1" ht="15" customHeight="1" x14ac:dyDescent="0.2">
      <c r="B20" s="43" t="s">
        <v>88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v>459939.15859499993</v>
      </c>
      <c r="EK20" s="51"/>
      <c r="EL20" s="51"/>
      <c r="EM20" s="51">
        <f>+SUM(EA20:EL20)</f>
        <v>4351519.9403149998</v>
      </c>
    </row>
    <row r="21" spans="2:143" s="53" customFormat="1" ht="15" customHeight="1" x14ac:dyDescent="0.2">
      <c r="B21" s="43" t="s">
        <v>89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v>409844.0459059999</v>
      </c>
      <c r="EK21" s="51"/>
      <c r="EL21" s="51"/>
      <c r="EM21" s="51">
        <f>+SUM(EA21:EL21)</f>
        <v>4008229.8337059994</v>
      </c>
    </row>
    <row r="22" spans="2:143" s="33" customFormat="1" ht="15" customHeight="1" x14ac:dyDescent="0.2">
      <c r="B22" s="43" t="s">
        <v>90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x14ac:dyDescent="0.2">
      <c r="B23" s="108" t="s">
        <v>91</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x14ac:dyDescent="0.2">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x14ac:dyDescent="0.2">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x14ac:dyDescent="0.2">
      <c r="C26" s="41"/>
      <c r="AL26" s="58"/>
      <c r="AM26" s="58"/>
      <c r="AN26" s="58"/>
      <c r="AO26" s="58"/>
    </row>
    <row r="27" spans="2:143" s="27" customFormat="1" ht="15" customHeight="1" x14ac:dyDescent="0.2">
      <c r="B27" s="59" t="s">
        <v>92</v>
      </c>
      <c r="C27" s="41"/>
    </row>
    <row r="28" spans="2:143" s="3" customFormat="1" ht="15" x14ac:dyDescent="0.25">
      <c r="B28" s="100" t="s">
        <v>12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20</v>
      </c>
      <c r="CA28" s="97">
        <v>2020</v>
      </c>
      <c r="CB28" s="97"/>
      <c r="CC28" s="97"/>
      <c r="CD28" s="97"/>
      <c r="CE28" s="97"/>
      <c r="CF28" s="97"/>
      <c r="CG28" s="97"/>
      <c r="CH28" s="97"/>
      <c r="CI28" s="97"/>
      <c r="CJ28" s="97"/>
      <c r="CK28" s="97"/>
      <c r="CL28" s="97"/>
      <c r="CM28" s="98" t="s">
        <v>21</v>
      </c>
      <c r="CN28" s="97">
        <v>2021</v>
      </c>
      <c r="CO28" s="97"/>
      <c r="CP28" s="97"/>
      <c r="CQ28" s="97"/>
      <c r="CR28" s="97"/>
      <c r="CS28" s="97"/>
      <c r="CT28" s="97"/>
      <c r="CU28" s="97"/>
      <c r="CV28" s="97"/>
      <c r="CW28" s="97"/>
      <c r="CX28" s="97"/>
      <c r="CY28" s="97"/>
      <c r="CZ28" s="98" t="s">
        <v>22</v>
      </c>
      <c r="DA28" s="97">
        <v>2022</v>
      </c>
      <c r="DB28" s="97"/>
      <c r="DC28" s="97"/>
      <c r="DD28" s="97"/>
      <c r="DE28" s="97"/>
      <c r="DF28" s="97"/>
      <c r="DG28" s="97"/>
      <c r="DH28" s="97"/>
      <c r="DI28" s="97"/>
      <c r="DJ28" s="97"/>
      <c r="DK28" s="97"/>
      <c r="DL28" s="97"/>
      <c r="DM28" s="98" t="s">
        <v>23</v>
      </c>
      <c r="DN28" s="97">
        <v>2023</v>
      </c>
      <c r="DO28" s="97"/>
      <c r="DP28" s="97"/>
      <c r="DQ28" s="97"/>
      <c r="DR28" s="97"/>
      <c r="DS28" s="97"/>
      <c r="DT28" s="97"/>
      <c r="DU28" s="97"/>
      <c r="DV28" s="97"/>
      <c r="DW28" s="97"/>
      <c r="DX28" s="97"/>
      <c r="DY28" s="97"/>
      <c r="DZ28" s="98" t="s">
        <v>24</v>
      </c>
      <c r="EA28" s="97">
        <v>2024</v>
      </c>
      <c r="EB28" s="97"/>
      <c r="EC28" s="97"/>
      <c r="ED28" s="97"/>
      <c r="EE28" s="97"/>
      <c r="EF28" s="97"/>
      <c r="EG28" s="97"/>
      <c r="EH28" s="97"/>
      <c r="EI28" s="97"/>
      <c r="EJ28" s="97"/>
      <c r="EK28" s="97"/>
      <c r="EL28" s="97"/>
      <c r="EM28" s="98" t="s">
        <v>25</v>
      </c>
    </row>
    <row r="29" spans="2:143" s="3" customFormat="1" ht="30" x14ac:dyDescent="0.2">
      <c r="B29" s="101"/>
      <c r="C29" s="11" t="s">
        <v>35</v>
      </c>
      <c r="D29" s="11" t="s">
        <v>36</v>
      </c>
      <c r="E29" s="11" t="s">
        <v>37</v>
      </c>
      <c r="F29" s="11" t="s">
        <v>26</v>
      </c>
      <c r="G29" s="11" t="s">
        <v>27</v>
      </c>
      <c r="H29" s="11" t="s">
        <v>28</v>
      </c>
      <c r="I29" s="11" t="s">
        <v>29</v>
      </c>
      <c r="J29" s="11" t="s">
        <v>30</v>
      </c>
      <c r="K29" s="11" t="s">
        <v>31</v>
      </c>
      <c r="L29" s="11" t="s">
        <v>32</v>
      </c>
      <c r="M29" s="11" t="s">
        <v>33</v>
      </c>
      <c r="N29" s="11" t="s">
        <v>34</v>
      </c>
      <c r="O29" s="11" t="s">
        <v>35</v>
      </c>
      <c r="P29" s="11" t="s">
        <v>36</v>
      </c>
      <c r="Q29" s="11" t="s">
        <v>37</v>
      </c>
      <c r="R29" s="11" t="s">
        <v>26</v>
      </c>
      <c r="S29" s="11" t="s">
        <v>27</v>
      </c>
      <c r="T29" s="11" t="s">
        <v>28</v>
      </c>
      <c r="U29" s="11" t="s">
        <v>29</v>
      </c>
      <c r="V29" s="11" t="s">
        <v>30</v>
      </c>
      <c r="W29" s="11" t="s">
        <v>31</v>
      </c>
      <c r="X29" s="11" t="s">
        <v>32</v>
      </c>
      <c r="Y29" s="11" t="s">
        <v>33</v>
      </c>
      <c r="Z29" s="11" t="s">
        <v>34</v>
      </c>
      <c r="AA29" s="11" t="s">
        <v>35</v>
      </c>
      <c r="AB29" s="11" t="s">
        <v>36</v>
      </c>
      <c r="AC29" s="11" t="s">
        <v>37</v>
      </c>
      <c r="AD29" s="11" t="s">
        <v>26</v>
      </c>
      <c r="AE29" s="11" t="s">
        <v>27</v>
      </c>
      <c r="AF29" s="11" t="s">
        <v>28</v>
      </c>
      <c r="AG29" s="11" t="s">
        <v>29</v>
      </c>
      <c r="AH29" s="11" t="s">
        <v>30</v>
      </c>
      <c r="AI29" s="11" t="s">
        <v>31</v>
      </c>
      <c r="AJ29" s="11" t="s">
        <v>32</v>
      </c>
      <c r="AK29" s="11" t="s">
        <v>33</v>
      </c>
      <c r="AL29" s="11" t="s">
        <v>34</v>
      </c>
      <c r="AM29" s="11" t="s">
        <v>35</v>
      </c>
      <c r="AN29" s="11" t="s">
        <v>36</v>
      </c>
      <c r="AO29" s="11" t="s">
        <v>37</v>
      </c>
      <c r="AP29" s="11" t="s">
        <v>26</v>
      </c>
      <c r="AQ29" s="11" t="s">
        <v>27</v>
      </c>
      <c r="AR29" s="11" t="s">
        <v>28</v>
      </c>
      <c r="AS29" s="11" t="s">
        <v>29</v>
      </c>
      <c r="AT29" s="11" t="s">
        <v>30</v>
      </c>
      <c r="AU29" s="11" t="s">
        <v>31</v>
      </c>
      <c r="AV29" s="11" t="s">
        <v>32</v>
      </c>
      <c r="AW29" s="11" t="s">
        <v>33</v>
      </c>
      <c r="AX29" s="11" t="s">
        <v>34</v>
      </c>
      <c r="AY29" s="11" t="s">
        <v>35</v>
      </c>
      <c r="AZ29" s="11" t="s">
        <v>36</v>
      </c>
      <c r="BA29" s="11" t="s">
        <v>37</v>
      </c>
      <c r="BB29" s="11" t="s">
        <v>26</v>
      </c>
      <c r="BC29" s="11" t="s">
        <v>27</v>
      </c>
      <c r="BD29" s="11" t="s">
        <v>28</v>
      </c>
      <c r="BE29" s="11" t="s">
        <v>29</v>
      </c>
      <c r="BF29" s="11" t="s">
        <v>30</v>
      </c>
      <c r="BG29" s="11" t="s">
        <v>31</v>
      </c>
      <c r="BH29" s="11" t="s">
        <v>32</v>
      </c>
      <c r="BI29" s="11" t="s">
        <v>33</v>
      </c>
      <c r="BJ29" s="11" t="s">
        <v>34</v>
      </c>
      <c r="BK29" s="11" t="s">
        <v>35</v>
      </c>
      <c r="BL29" s="11" t="s">
        <v>36</v>
      </c>
      <c r="BM29" s="11" t="s">
        <v>37</v>
      </c>
      <c r="BN29" s="11" t="s">
        <v>26</v>
      </c>
      <c r="BO29" s="11" t="s">
        <v>27</v>
      </c>
      <c r="BP29" s="11" t="s">
        <v>28</v>
      </c>
      <c r="BQ29" s="11" t="s">
        <v>29</v>
      </c>
      <c r="BR29" s="11" t="s">
        <v>30</v>
      </c>
      <c r="BS29" s="11" t="s">
        <v>31</v>
      </c>
      <c r="BT29" s="11" t="s">
        <v>32</v>
      </c>
      <c r="BU29" s="11" t="s">
        <v>33</v>
      </c>
      <c r="BV29" s="11" t="s">
        <v>34</v>
      </c>
      <c r="BW29" s="11" t="s">
        <v>35</v>
      </c>
      <c r="BX29" s="11" t="s">
        <v>36</v>
      </c>
      <c r="BY29" s="11" t="s">
        <v>37</v>
      </c>
      <c r="BZ29" s="99"/>
      <c r="CA29" s="11" t="s">
        <v>26</v>
      </c>
      <c r="CB29" s="11" t="s">
        <v>27</v>
      </c>
      <c r="CC29" s="11" t="s">
        <v>28</v>
      </c>
      <c r="CD29" s="11" t="s">
        <v>29</v>
      </c>
      <c r="CE29" s="11" t="s">
        <v>30</v>
      </c>
      <c r="CF29" s="11" t="s">
        <v>31</v>
      </c>
      <c r="CG29" s="11" t="s">
        <v>32</v>
      </c>
      <c r="CH29" s="11" t="s">
        <v>33</v>
      </c>
      <c r="CI29" s="11" t="s">
        <v>34</v>
      </c>
      <c r="CJ29" s="11" t="s">
        <v>35</v>
      </c>
      <c r="CK29" s="11" t="s">
        <v>36</v>
      </c>
      <c r="CL29" s="11" t="s">
        <v>37</v>
      </c>
      <c r="CM29" s="99"/>
      <c r="CN29" s="11" t="s">
        <v>26</v>
      </c>
      <c r="CO29" s="11" t="s">
        <v>27</v>
      </c>
      <c r="CP29" s="11" t="s">
        <v>28</v>
      </c>
      <c r="CQ29" s="11" t="s">
        <v>29</v>
      </c>
      <c r="CR29" s="11" t="s">
        <v>30</v>
      </c>
      <c r="CS29" s="11" t="s">
        <v>31</v>
      </c>
      <c r="CT29" s="11" t="s">
        <v>32</v>
      </c>
      <c r="CU29" s="11" t="s">
        <v>33</v>
      </c>
      <c r="CV29" s="11" t="s">
        <v>34</v>
      </c>
      <c r="CW29" s="11" t="s">
        <v>35</v>
      </c>
      <c r="CX29" s="11" t="s">
        <v>36</v>
      </c>
      <c r="CY29" s="11" t="s">
        <v>37</v>
      </c>
      <c r="CZ29" s="99"/>
      <c r="DA29" s="11" t="s">
        <v>26</v>
      </c>
      <c r="DB29" s="11" t="s">
        <v>27</v>
      </c>
      <c r="DC29" s="11" t="s">
        <v>28</v>
      </c>
      <c r="DD29" s="11" t="s">
        <v>29</v>
      </c>
      <c r="DE29" s="11" t="s">
        <v>30</v>
      </c>
      <c r="DF29" s="11" t="s">
        <v>31</v>
      </c>
      <c r="DG29" s="11" t="s">
        <v>32</v>
      </c>
      <c r="DH29" s="11" t="s">
        <v>33</v>
      </c>
      <c r="DI29" s="11" t="s">
        <v>34</v>
      </c>
      <c r="DJ29" s="11" t="s">
        <v>35</v>
      </c>
      <c r="DK29" s="11" t="s">
        <v>36</v>
      </c>
      <c r="DL29" s="11" t="s">
        <v>37</v>
      </c>
      <c r="DM29" s="99"/>
      <c r="DN29" s="11" t="s">
        <v>26</v>
      </c>
      <c r="DO29" s="11" t="s">
        <v>27</v>
      </c>
      <c r="DP29" s="11" t="s">
        <v>28</v>
      </c>
      <c r="DQ29" s="11" t="s">
        <v>29</v>
      </c>
      <c r="DR29" s="11" t="s">
        <v>30</v>
      </c>
      <c r="DS29" s="11" t="s">
        <v>31</v>
      </c>
      <c r="DT29" s="11" t="s">
        <v>32</v>
      </c>
      <c r="DU29" s="11" t="s">
        <v>33</v>
      </c>
      <c r="DV29" s="11" t="s">
        <v>34</v>
      </c>
      <c r="DW29" s="11" t="s">
        <v>35</v>
      </c>
      <c r="DX29" s="11" t="s">
        <v>36</v>
      </c>
      <c r="DY29" s="11" t="s">
        <v>37</v>
      </c>
      <c r="DZ29" s="99"/>
      <c r="EA29" s="11" t="s">
        <v>26</v>
      </c>
      <c r="EB29" s="11" t="s">
        <v>27</v>
      </c>
      <c r="EC29" s="11" t="s">
        <v>28</v>
      </c>
      <c r="ED29" s="11" t="s">
        <v>29</v>
      </c>
      <c r="EE29" s="11" t="s">
        <v>30</v>
      </c>
      <c r="EF29" s="11" t="s">
        <v>31</v>
      </c>
      <c r="EG29" s="11" t="s">
        <v>32</v>
      </c>
      <c r="EH29" s="11" t="s">
        <v>33</v>
      </c>
      <c r="EI29" s="11" t="s">
        <v>34</v>
      </c>
      <c r="EJ29" s="11" t="s">
        <v>35</v>
      </c>
      <c r="EK29" s="11" t="s">
        <v>36</v>
      </c>
      <c r="EL29" s="11" t="s">
        <v>37</v>
      </c>
      <c r="EM29" s="99"/>
    </row>
    <row r="30" spans="2:143" s="33" customFormat="1" ht="15" customHeight="1" x14ac:dyDescent="0.2">
      <c r="B30" s="43" t="s">
        <v>93</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v>16519644</v>
      </c>
      <c r="EK30" s="61"/>
      <c r="EL30" s="61"/>
      <c r="EM30" s="51">
        <f>+SUM(EA30:EL30)</f>
        <v>156651528</v>
      </c>
    </row>
    <row r="31" spans="2:143" s="33" customFormat="1" ht="14.25" x14ac:dyDescent="0.2">
      <c r="B31" s="43" t="s">
        <v>94</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v>15845329</v>
      </c>
      <c r="EK31" s="61"/>
      <c r="EL31" s="61"/>
      <c r="EM31" s="51">
        <f>+SUM(EA31:EL31)</f>
        <v>156349322</v>
      </c>
    </row>
    <row r="32" spans="2:143"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x14ac:dyDescent="0.2">
      <c r="B33" s="40" t="s">
        <v>95</v>
      </c>
      <c r="C33" s="41"/>
    </row>
    <row r="34" spans="2:143" s="3" customFormat="1" ht="15" x14ac:dyDescent="0.25">
      <c r="B34" s="100" t="s">
        <v>12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20</v>
      </c>
      <c r="CA34" s="97">
        <v>2020</v>
      </c>
      <c r="CB34" s="97"/>
      <c r="CC34" s="97"/>
      <c r="CD34" s="97"/>
      <c r="CE34" s="97"/>
      <c r="CF34" s="97"/>
      <c r="CG34" s="97"/>
      <c r="CH34" s="97"/>
      <c r="CI34" s="97"/>
      <c r="CJ34" s="97"/>
      <c r="CK34" s="97"/>
      <c r="CL34" s="97"/>
      <c r="CM34" s="98" t="s">
        <v>21</v>
      </c>
      <c r="CN34" s="97">
        <v>2021</v>
      </c>
      <c r="CO34" s="97"/>
      <c r="CP34" s="97"/>
      <c r="CQ34" s="97"/>
      <c r="CR34" s="97"/>
      <c r="CS34" s="97"/>
      <c r="CT34" s="97"/>
      <c r="CU34" s="97"/>
      <c r="CV34" s="97"/>
      <c r="CW34" s="97"/>
      <c r="CX34" s="97"/>
      <c r="CY34" s="97"/>
      <c r="CZ34" s="98" t="s">
        <v>22</v>
      </c>
      <c r="DA34" s="97">
        <v>2022</v>
      </c>
      <c r="DB34" s="97"/>
      <c r="DC34" s="97"/>
      <c r="DD34" s="97"/>
      <c r="DE34" s="97"/>
      <c r="DF34" s="97"/>
      <c r="DG34" s="97"/>
      <c r="DH34" s="97"/>
      <c r="DI34" s="97"/>
      <c r="DJ34" s="97"/>
      <c r="DK34" s="97"/>
      <c r="DL34" s="97"/>
      <c r="DM34" s="98" t="s">
        <v>23</v>
      </c>
      <c r="DN34" s="97">
        <v>2023</v>
      </c>
      <c r="DO34" s="97"/>
      <c r="DP34" s="97"/>
      <c r="DQ34" s="97"/>
      <c r="DR34" s="97"/>
      <c r="DS34" s="97"/>
      <c r="DT34" s="97"/>
      <c r="DU34" s="97"/>
      <c r="DV34" s="97"/>
      <c r="DW34" s="97"/>
      <c r="DX34" s="97"/>
      <c r="DY34" s="97"/>
      <c r="DZ34" s="98" t="s">
        <v>24</v>
      </c>
      <c r="EA34" s="97">
        <v>2024</v>
      </c>
      <c r="EB34" s="97"/>
      <c r="EC34" s="97"/>
      <c r="ED34" s="97"/>
      <c r="EE34" s="97"/>
      <c r="EF34" s="97"/>
      <c r="EG34" s="97"/>
      <c r="EH34" s="97"/>
      <c r="EI34" s="97"/>
      <c r="EJ34" s="97"/>
      <c r="EK34" s="97"/>
      <c r="EL34" s="97"/>
      <c r="EM34" s="98" t="s">
        <v>25</v>
      </c>
    </row>
    <row r="35" spans="2:143" s="3" customFormat="1" ht="30" x14ac:dyDescent="0.2">
      <c r="B35" s="101"/>
      <c r="C35" s="11" t="s">
        <v>35</v>
      </c>
      <c r="D35" s="11" t="s">
        <v>36</v>
      </c>
      <c r="E35" s="11" t="s">
        <v>37</v>
      </c>
      <c r="F35" s="11" t="s">
        <v>26</v>
      </c>
      <c r="G35" s="11" t="s">
        <v>27</v>
      </c>
      <c r="H35" s="11" t="s">
        <v>28</v>
      </c>
      <c r="I35" s="11" t="s">
        <v>29</v>
      </c>
      <c r="J35" s="11" t="s">
        <v>30</v>
      </c>
      <c r="K35" s="11" t="s">
        <v>31</v>
      </c>
      <c r="L35" s="11" t="s">
        <v>32</v>
      </c>
      <c r="M35" s="11" t="s">
        <v>33</v>
      </c>
      <c r="N35" s="11" t="s">
        <v>34</v>
      </c>
      <c r="O35" s="11" t="s">
        <v>35</v>
      </c>
      <c r="P35" s="11" t="s">
        <v>36</v>
      </c>
      <c r="Q35" s="11" t="s">
        <v>37</v>
      </c>
      <c r="R35" s="11" t="s">
        <v>26</v>
      </c>
      <c r="S35" s="11" t="s">
        <v>27</v>
      </c>
      <c r="T35" s="11" t="s">
        <v>28</v>
      </c>
      <c r="U35" s="11" t="s">
        <v>29</v>
      </c>
      <c r="V35" s="11" t="s">
        <v>30</v>
      </c>
      <c r="W35" s="11" t="s">
        <v>31</v>
      </c>
      <c r="X35" s="11" t="s">
        <v>32</v>
      </c>
      <c r="Y35" s="11" t="s">
        <v>33</v>
      </c>
      <c r="Z35" s="11" t="s">
        <v>34</v>
      </c>
      <c r="AA35" s="11" t="s">
        <v>35</v>
      </c>
      <c r="AB35" s="11" t="s">
        <v>36</v>
      </c>
      <c r="AC35" s="11" t="s">
        <v>37</v>
      </c>
      <c r="AD35" s="11" t="s">
        <v>26</v>
      </c>
      <c r="AE35" s="11" t="s">
        <v>27</v>
      </c>
      <c r="AF35" s="11" t="s">
        <v>28</v>
      </c>
      <c r="AG35" s="11" t="s">
        <v>29</v>
      </c>
      <c r="AH35" s="11" t="s">
        <v>30</v>
      </c>
      <c r="AI35" s="11" t="s">
        <v>31</v>
      </c>
      <c r="AJ35" s="11" t="s">
        <v>32</v>
      </c>
      <c r="AK35" s="11" t="s">
        <v>33</v>
      </c>
      <c r="AL35" s="11" t="s">
        <v>34</v>
      </c>
      <c r="AM35" s="11" t="s">
        <v>35</v>
      </c>
      <c r="AN35" s="11" t="s">
        <v>36</v>
      </c>
      <c r="AO35" s="11" t="s">
        <v>37</v>
      </c>
      <c r="AP35" s="11" t="s">
        <v>26</v>
      </c>
      <c r="AQ35" s="11" t="s">
        <v>27</v>
      </c>
      <c r="AR35" s="11" t="s">
        <v>28</v>
      </c>
      <c r="AS35" s="11" t="s">
        <v>29</v>
      </c>
      <c r="AT35" s="11" t="s">
        <v>30</v>
      </c>
      <c r="AU35" s="11" t="s">
        <v>31</v>
      </c>
      <c r="AV35" s="11" t="s">
        <v>32</v>
      </c>
      <c r="AW35" s="11" t="s">
        <v>33</v>
      </c>
      <c r="AX35" s="11" t="s">
        <v>34</v>
      </c>
      <c r="AY35" s="11" t="s">
        <v>35</v>
      </c>
      <c r="AZ35" s="11" t="s">
        <v>36</v>
      </c>
      <c r="BA35" s="11" t="s">
        <v>37</v>
      </c>
      <c r="BB35" s="11" t="s">
        <v>26</v>
      </c>
      <c r="BC35" s="11" t="s">
        <v>27</v>
      </c>
      <c r="BD35" s="11" t="s">
        <v>28</v>
      </c>
      <c r="BE35" s="11" t="s">
        <v>29</v>
      </c>
      <c r="BF35" s="11" t="s">
        <v>30</v>
      </c>
      <c r="BG35" s="11" t="s">
        <v>31</v>
      </c>
      <c r="BH35" s="11" t="s">
        <v>32</v>
      </c>
      <c r="BI35" s="11" t="s">
        <v>33</v>
      </c>
      <c r="BJ35" s="11" t="s">
        <v>34</v>
      </c>
      <c r="BK35" s="11" t="s">
        <v>35</v>
      </c>
      <c r="BL35" s="11" t="s">
        <v>36</v>
      </c>
      <c r="BM35" s="11" t="s">
        <v>37</v>
      </c>
      <c r="BN35" s="11" t="s">
        <v>26</v>
      </c>
      <c r="BO35" s="11" t="s">
        <v>27</v>
      </c>
      <c r="BP35" s="11" t="s">
        <v>28</v>
      </c>
      <c r="BQ35" s="11" t="s">
        <v>29</v>
      </c>
      <c r="BR35" s="11" t="s">
        <v>30</v>
      </c>
      <c r="BS35" s="11" t="s">
        <v>31</v>
      </c>
      <c r="BT35" s="11" t="s">
        <v>32</v>
      </c>
      <c r="BU35" s="11" t="s">
        <v>33</v>
      </c>
      <c r="BV35" s="11" t="s">
        <v>34</v>
      </c>
      <c r="BW35" s="11" t="s">
        <v>35</v>
      </c>
      <c r="BX35" s="11" t="s">
        <v>36</v>
      </c>
      <c r="BY35" s="11" t="s">
        <v>37</v>
      </c>
      <c r="BZ35" s="99"/>
      <c r="CA35" s="11" t="s">
        <v>26</v>
      </c>
      <c r="CB35" s="11" t="s">
        <v>27</v>
      </c>
      <c r="CC35" s="11" t="s">
        <v>28</v>
      </c>
      <c r="CD35" s="11" t="s">
        <v>29</v>
      </c>
      <c r="CE35" s="11" t="s">
        <v>30</v>
      </c>
      <c r="CF35" s="11" t="s">
        <v>31</v>
      </c>
      <c r="CG35" s="11" t="s">
        <v>32</v>
      </c>
      <c r="CH35" s="11" t="s">
        <v>33</v>
      </c>
      <c r="CI35" s="11" t="s">
        <v>34</v>
      </c>
      <c r="CJ35" s="11" t="s">
        <v>35</v>
      </c>
      <c r="CK35" s="11" t="s">
        <v>36</v>
      </c>
      <c r="CL35" s="11" t="s">
        <v>37</v>
      </c>
      <c r="CM35" s="99"/>
      <c r="CN35" s="11" t="s">
        <v>26</v>
      </c>
      <c r="CO35" s="11" t="s">
        <v>27</v>
      </c>
      <c r="CP35" s="11" t="s">
        <v>28</v>
      </c>
      <c r="CQ35" s="11" t="s">
        <v>29</v>
      </c>
      <c r="CR35" s="11" t="s">
        <v>30</v>
      </c>
      <c r="CS35" s="11" t="s">
        <v>31</v>
      </c>
      <c r="CT35" s="11" t="s">
        <v>32</v>
      </c>
      <c r="CU35" s="11" t="s">
        <v>33</v>
      </c>
      <c r="CV35" s="11" t="s">
        <v>34</v>
      </c>
      <c r="CW35" s="11" t="s">
        <v>35</v>
      </c>
      <c r="CX35" s="11" t="s">
        <v>36</v>
      </c>
      <c r="CY35" s="11" t="s">
        <v>37</v>
      </c>
      <c r="CZ35" s="99"/>
      <c r="DA35" s="11" t="s">
        <v>26</v>
      </c>
      <c r="DB35" s="11" t="s">
        <v>27</v>
      </c>
      <c r="DC35" s="11" t="s">
        <v>28</v>
      </c>
      <c r="DD35" s="11" t="s">
        <v>29</v>
      </c>
      <c r="DE35" s="11" t="s">
        <v>30</v>
      </c>
      <c r="DF35" s="11" t="s">
        <v>31</v>
      </c>
      <c r="DG35" s="11" t="s">
        <v>32</v>
      </c>
      <c r="DH35" s="11" t="s">
        <v>33</v>
      </c>
      <c r="DI35" s="11" t="s">
        <v>34</v>
      </c>
      <c r="DJ35" s="11" t="s">
        <v>35</v>
      </c>
      <c r="DK35" s="11" t="s">
        <v>36</v>
      </c>
      <c r="DL35" s="11" t="s">
        <v>37</v>
      </c>
      <c r="DM35" s="99"/>
      <c r="DN35" s="11" t="s">
        <v>26</v>
      </c>
      <c r="DO35" s="11" t="s">
        <v>27</v>
      </c>
      <c r="DP35" s="11" t="s">
        <v>28</v>
      </c>
      <c r="DQ35" s="11" t="s">
        <v>29</v>
      </c>
      <c r="DR35" s="11" t="s">
        <v>30</v>
      </c>
      <c r="DS35" s="11" t="s">
        <v>31</v>
      </c>
      <c r="DT35" s="11" t="s">
        <v>32</v>
      </c>
      <c r="DU35" s="11" t="s">
        <v>33</v>
      </c>
      <c r="DV35" s="11" t="s">
        <v>34</v>
      </c>
      <c r="DW35" s="11" t="s">
        <v>35</v>
      </c>
      <c r="DX35" s="11" t="s">
        <v>36</v>
      </c>
      <c r="DY35" s="11" t="s">
        <v>37</v>
      </c>
      <c r="DZ35" s="99"/>
      <c r="EA35" s="11" t="s">
        <v>26</v>
      </c>
      <c r="EB35" s="11" t="s">
        <v>27</v>
      </c>
      <c r="EC35" s="11" t="s">
        <v>28</v>
      </c>
      <c r="ED35" s="11" t="s">
        <v>29</v>
      </c>
      <c r="EE35" s="11" t="s">
        <v>30</v>
      </c>
      <c r="EF35" s="11" t="s">
        <v>31</v>
      </c>
      <c r="EG35" s="11" t="s">
        <v>32</v>
      </c>
      <c r="EH35" s="11" t="s">
        <v>33</v>
      </c>
      <c r="EI35" s="11" t="s">
        <v>34</v>
      </c>
      <c r="EJ35" s="11" t="s">
        <v>35</v>
      </c>
      <c r="EK35" s="11" t="s">
        <v>36</v>
      </c>
      <c r="EL35" s="11" t="s">
        <v>37</v>
      </c>
      <c r="EM35" s="99"/>
    </row>
    <row r="36" spans="2:143" s="33" customFormat="1" ht="15" customHeight="1" x14ac:dyDescent="0.2">
      <c r="B36" s="43" t="s">
        <v>96</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608</v>
      </c>
      <c r="EI36" s="64">
        <v>689</v>
      </c>
      <c r="EJ36" s="64">
        <v>698</v>
      </c>
      <c r="EK36" s="64"/>
      <c r="EL36" s="64"/>
      <c r="EM36" s="51">
        <f>+SUM(EA36:EL36)</f>
        <v>4984</v>
      </c>
    </row>
    <row r="37" spans="2:143" s="33" customFormat="1" ht="15" customHeight="1" x14ac:dyDescent="0.2">
      <c r="B37" s="43" t="s">
        <v>97</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v>48</v>
      </c>
      <c r="EK37" s="64"/>
      <c r="EL37" s="64"/>
      <c r="EM37" s="51">
        <f>+SUM(EA37:EL37)</f>
        <v>537</v>
      </c>
    </row>
    <row r="38" spans="2:143" s="53" customFormat="1" ht="14.25" x14ac:dyDescent="0.2">
      <c r="B38" s="43" t="s">
        <v>98</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v>52</v>
      </c>
      <c r="EK38" s="64"/>
      <c r="EL38" s="64"/>
      <c r="EM38" s="51">
        <f>+SUM(EA38:EL38)</f>
        <v>530</v>
      </c>
    </row>
    <row r="39" spans="2:143" s="33" customFormat="1" ht="15" customHeight="1" x14ac:dyDescent="0.2">
      <c r="B39" s="43" t="s">
        <v>99</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v>85</v>
      </c>
      <c r="EK39" s="64"/>
      <c r="EL39" s="64"/>
      <c r="EM39" s="51">
        <f>+SUM(EA39:EL39)</f>
        <v>712</v>
      </c>
    </row>
    <row r="40" spans="2:143" s="33" customFormat="1" ht="15" customHeight="1" x14ac:dyDescent="0.2">
      <c r="B40" s="43" t="s">
        <v>100</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v>18</v>
      </c>
      <c r="EK40" s="64"/>
      <c r="EL40" s="64"/>
      <c r="EM40" s="51">
        <f>+SUM(EA40:EL40)</f>
        <v>183</v>
      </c>
    </row>
    <row r="41" spans="2:143" s="33" customFormat="1" ht="15" customHeight="1" x14ac:dyDescent="0.2">
      <c r="C41" s="65"/>
    </row>
    <row r="42" spans="2:143" s="33" customFormat="1" ht="15" customHeight="1" x14ac:dyDescent="0.2">
      <c r="B42" s="40" t="s">
        <v>101</v>
      </c>
      <c r="C42" s="41"/>
    </row>
    <row r="43" spans="2:143" s="3" customFormat="1" ht="15" x14ac:dyDescent="0.25">
      <c r="B43" s="100" t="s">
        <v>12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20</v>
      </c>
      <c r="CA43" s="97">
        <v>2020</v>
      </c>
      <c r="CB43" s="97"/>
      <c r="CC43" s="97"/>
      <c r="CD43" s="97"/>
      <c r="CE43" s="97"/>
      <c r="CF43" s="97"/>
      <c r="CG43" s="97"/>
      <c r="CH43" s="97"/>
      <c r="CI43" s="97"/>
      <c r="CJ43" s="97"/>
      <c r="CK43" s="97"/>
      <c r="CL43" s="97"/>
      <c r="CM43" s="98" t="s">
        <v>21</v>
      </c>
      <c r="CN43" s="97">
        <v>2021</v>
      </c>
      <c r="CO43" s="97"/>
      <c r="CP43" s="97"/>
      <c r="CQ43" s="97"/>
      <c r="CR43" s="97"/>
      <c r="CS43" s="97"/>
      <c r="CT43" s="97"/>
      <c r="CU43" s="97"/>
      <c r="CV43" s="97"/>
      <c r="CW43" s="97"/>
      <c r="CX43" s="97"/>
      <c r="CY43" s="97"/>
      <c r="CZ43" s="98" t="s">
        <v>22</v>
      </c>
      <c r="DA43" s="97">
        <v>2022</v>
      </c>
      <c r="DB43" s="97"/>
      <c r="DC43" s="97"/>
      <c r="DD43" s="97"/>
      <c r="DE43" s="97"/>
      <c r="DF43" s="97"/>
      <c r="DG43" s="97"/>
      <c r="DH43" s="97"/>
      <c r="DI43" s="97"/>
      <c r="DJ43" s="97"/>
      <c r="DK43" s="97"/>
      <c r="DL43" s="97"/>
      <c r="DM43" s="98" t="s">
        <v>23</v>
      </c>
      <c r="DN43" s="97">
        <v>2023</v>
      </c>
      <c r="DO43" s="97"/>
      <c r="DP43" s="97"/>
      <c r="DQ43" s="97"/>
      <c r="DR43" s="97"/>
      <c r="DS43" s="97"/>
      <c r="DT43" s="97"/>
      <c r="DU43" s="97"/>
      <c r="DV43" s="97"/>
      <c r="DW43" s="97"/>
      <c r="DX43" s="97"/>
      <c r="DY43" s="97"/>
      <c r="DZ43" s="98" t="s">
        <v>24</v>
      </c>
      <c r="EA43" s="97">
        <v>2024</v>
      </c>
      <c r="EB43" s="97"/>
      <c r="EC43" s="97"/>
      <c r="ED43" s="97"/>
      <c r="EE43" s="97"/>
      <c r="EF43" s="97"/>
      <c r="EG43" s="97"/>
      <c r="EH43" s="97"/>
      <c r="EI43" s="97"/>
      <c r="EJ43" s="97"/>
      <c r="EK43" s="97"/>
      <c r="EL43" s="97"/>
      <c r="EM43" s="98" t="s">
        <v>25</v>
      </c>
    </row>
    <row r="44" spans="2:143" s="3" customFormat="1" ht="30" x14ac:dyDescent="0.2">
      <c r="B44" s="101"/>
      <c r="C44" s="11" t="s">
        <v>35</v>
      </c>
      <c r="D44" s="11" t="s">
        <v>36</v>
      </c>
      <c r="E44" s="11" t="s">
        <v>37</v>
      </c>
      <c r="F44" s="11" t="s">
        <v>26</v>
      </c>
      <c r="G44" s="11" t="s">
        <v>27</v>
      </c>
      <c r="H44" s="11" t="s">
        <v>28</v>
      </c>
      <c r="I44" s="11" t="s">
        <v>29</v>
      </c>
      <c r="J44" s="11" t="s">
        <v>30</v>
      </c>
      <c r="K44" s="11" t="s">
        <v>31</v>
      </c>
      <c r="L44" s="11" t="s">
        <v>32</v>
      </c>
      <c r="M44" s="11" t="s">
        <v>33</v>
      </c>
      <c r="N44" s="11" t="s">
        <v>34</v>
      </c>
      <c r="O44" s="11" t="s">
        <v>35</v>
      </c>
      <c r="P44" s="11" t="s">
        <v>36</v>
      </c>
      <c r="Q44" s="11" t="s">
        <v>37</v>
      </c>
      <c r="R44" s="11" t="s">
        <v>26</v>
      </c>
      <c r="S44" s="11" t="s">
        <v>27</v>
      </c>
      <c r="T44" s="11" t="s">
        <v>28</v>
      </c>
      <c r="U44" s="11" t="s">
        <v>29</v>
      </c>
      <c r="V44" s="11" t="s">
        <v>30</v>
      </c>
      <c r="W44" s="11" t="s">
        <v>31</v>
      </c>
      <c r="X44" s="11" t="s">
        <v>32</v>
      </c>
      <c r="Y44" s="11" t="s">
        <v>33</v>
      </c>
      <c r="Z44" s="11" t="s">
        <v>34</v>
      </c>
      <c r="AA44" s="11" t="s">
        <v>35</v>
      </c>
      <c r="AB44" s="11" t="s">
        <v>36</v>
      </c>
      <c r="AC44" s="11" t="s">
        <v>37</v>
      </c>
      <c r="AD44" s="11" t="s">
        <v>26</v>
      </c>
      <c r="AE44" s="11" t="s">
        <v>27</v>
      </c>
      <c r="AF44" s="11" t="s">
        <v>28</v>
      </c>
      <c r="AG44" s="11" t="s">
        <v>29</v>
      </c>
      <c r="AH44" s="11" t="s">
        <v>30</v>
      </c>
      <c r="AI44" s="11" t="s">
        <v>31</v>
      </c>
      <c r="AJ44" s="11" t="s">
        <v>32</v>
      </c>
      <c r="AK44" s="11" t="s">
        <v>33</v>
      </c>
      <c r="AL44" s="11" t="s">
        <v>34</v>
      </c>
      <c r="AM44" s="11" t="s">
        <v>35</v>
      </c>
      <c r="AN44" s="11" t="s">
        <v>36</v>
      </c>
      <c r="AO44" s="11" t="s">
        <v>37</v>
      </c>
      <c r="AP44" s="11" t="s">
        <v>26</v>
      </c>
      <c r="AQ44" s="11" t="s">
        <v>27</v>
      </c>
      <c r="AR44" s="11" t="s">
        <v>28</v>
      </c>
      <c r="AS44" s="11" t="s">
        <v>29</v>
      </c>
      <c r="AT44" s="11" t="s">
        <v>30</v>
      </c>
      <c r="AU44" s="11" t="s">
        <v>31</v>
      </c>
      <c r="AV44" s="11" t="s">
        <v>32</v>
      </c>
      <c r="AW44" s="11" t="s">
        <v>33</v>
      </c>
      <c r="AX44" s="11" t="s">
        <v>34</v>
      </c>
      <c r="AY44" s="11" t="s">
        <v>35</v>
      </c>
      <c r="AZ44" s="11" t="s">
        <v>36</v>
      </c>
      <c r="BA44" s="11" t="s">
        <v>37</v>
      </c>
      <c r="BB44" s="11" t="s">
        <v>26</v>
      </c>
      <c r="BC44" s="11" t="s">
        <v>27</v>
      </c>
      <c r="BD44" s="11" t="s">
        <v>28</v>
      </c>
      <c r="BE44" s="11" t="s">
        <v>29</v>
      </c>
      <c r="BF44" s="11" t="s">
        <v>30</v>
      </c>
      <c r="BG44" s="11" t="s">
        <v>31</v>
      </c>
      <c r="BH44" s="11" t="s">
        <v>32</v>
      </c>
      <c r="BI44" s="11" t="s">
        <v>33</v>
      </c>
      <c r="BJ44" s="11" t="s">
        <v>34</v>
      </c>
      <c r="BK44" s="11" t="s">
        <v>35</v>
      </c>
      <c r="BL44" s="11" t="s">
        <v>36</v>
      </c>
      <c r="BM44" s="11" t="s">
        <v>37</v>
      </c>
      <c r="BN44" s="11" t="s">
        <v>26</v>
      </c>
      <c r="BO44" s="11" t="s">
        <v>27</v>
      </c>
      <c r="BP44" s="11" t="s">
        <v>28</v>
      </c>
      <c r="BQ44" s="11" t="s">
        <v>29</v>
      </c>
      <c r="BR44" s="11" t="s">
        <v>30</v>
      </c>
      <c r="BS44" s="11" t="s">
        <v>31</v>
      </c>
      <c r="BT44" s="11" t="s">
        <v>32</v>
      </c>
      <c r="BU44" s="11" t="s">
        <v>33</v>
      </c>
      <c r="BV44" s="11" t="s">
        <v>34</v>
      </c>
      <c r="BW44" s="11" t="s">
        <v>35</v>
      </c>
      <c r="BX44" s="11" t="s">
        <v>36</v>
      </c>
      <c r="BY44" s="11" t="s">
        <v>37</v>
      </c>
      <c r="BZ44" s="99"/>
      <c r="CA44" s="11" t="s">
        <v>26</v>
      </c>
      <c r="CB44" s="11" t="s">
        <v>27</v>
      </c>
      <c r="CC44" s="11" t="s">
        <v>28</v>
      </c>
      <c r="CD44" s="11" t="s">
        <v>29</v>
      </c>
      <c r="CE44" s="11" t="s">
        <v>30</v>
      </c>
      <c r="CF44" s="11" t="s">
        <v>31</v>
      </c>
      <c r="CG44" s="11" t="s">
        <v>32</v>
      </c>
      <c r="CH44" s="11" t="s">
        <v>33</v>
      </c>
      <c r="CI44" s="11" t="s">
        <v>34</v>
      </c>
      <c r="CJ44" s="11" t="s">
        <v>35</v>
      </c>
      <c r="CK44" s="11" t="s">
        <v>36</v>
      </c>
      <c r="CL44" s="11" t="s">
        <v>37</v>
      </c>
      <c r="CM44" s="99"/>
      <c r="CN44" s="11" t="s">
        <v>26</v>
      </c>
      <c r="CO44" s="11" t="s">
        <v>27</v>
      </c>
      <c r="CP44" s="11" t="s">
        <v>28</v>
      </c>
      <c r="CQ44" s="11" t="s">
        <v>29</v>
      </c>
      <c r="CR44" s="11" t="s">
        <v>30</v>
      </c>
      <c r="CS44" s="11" t="s">
        <v>31</v>
      </c>
      <c r="CT44" s="11" t="s">
        <v>32</v>
      </c>
      <c r="CU44" s="11" t="s">
        <v>33</v>
      </c>
      <c r="CV44" s="11" t="s">
        <v>34</v>
      </c>
      <c r="CW44" s="11" t="s">
        <v>35</v>
      </c>
      <c r="CX44" s="11" t="s">
        <v>36</v>
      </c>
      <c r="CY44" s="11" t="s">
        <v>37</v>
      </c>
      <c r="CZ44" s="99"/>
      <c r="DA44" s="11" t="s">
        <v>26</v>
      </c>
      <c r="DB44" s="11" t="s">
        <v>27</v>
      </c>
      <c r="DC44" s="11" t="s">
        <v>28</v>
      </c>
      <c r="DD44" s="11" t="s">
        <v>29</v>
      </c>
      <c r="DE44" s="11" t="s">
        <v>30</v>
      </c>
      <c r="DF44" s="11" t="s">
        <v>31</v>
      </c>
      <c r="DG44" s="11" t="s">
        <v>32</v>
      </c>
      <c r="DH44" s="11" t="s">
        <v>33</v>
      </c>
      <c r="DI44" s="11" t="s">
        <v>34</v>
      </c>
      <c r="DJ44" s="11" t="s">
        <v>35</v>
      </c>
      <c r="DK44" s="11" t="s">
        <v>36</v>
      </c>
      <c r="DL44" s="11" t="s">
        <v>37</v>
      </c>
      <c r="DM44" s="99"/>
      <c r="DN44" s="11" t="s">
        <v>26</v>
      </c>
      <c r="DO44" s="11" t="s">
        <v>27</v>
      </c>
      <c r="DP44" s="11" t="s">
        <v>28</v>
      </c>
      <c r="DQ44" s="11" t="s">
        <v>29</v>
      </c>
      <c r="DR44" s="11" t="s">
        <v>30</v>
      </c>
      <c r="DS44" s="11" t="s">
        <v>31</v>
      </c>
      <c r="DT44" s="11" t="s">
        <v>32</v>
      </c>
      <c r="DU44" s="11" t="s">
        <v>33</v>
      </c>
      <c r="DV44" s="11" t="s">
        <v>34</v>
      </c>
      <c r="DW44" s="11" t="s">
        <v>35</v>
      </c>
      <c r="DX44" s="11" t="s">
        <v>36</v>
      </c>
      <c r="DY44" s="11" t="s">
        <v>37</v>
      </c>
      <c r="DZ44" s="99"/>
      <c r="EA44" s="11" t="s">
        <v>26</v>
      </c>
      <c r="EB44" s="11" t="s">
        <v>27</v>
      </c>
      <c r="EC44" s="11" t="s">
        <v>28</v>
      </c>
      <c r="ED44" s="11" t="s">
        <v>29</v>
      </c>
      <c r="EE44" s="11" t="s">
        <v>30</v>
      </c>
      <c r="EF44" s="11" t="s">
        <v>31</v>
      </c>
      <c r="EG44" s="11" t="s">
        <v>32</v>
      </c>
      <c r="EH44" s="11" t="s">
        <v>33</v>
      </c>
      <c r="EI44" s="11" t="s">
        <v>34</v>
      </c>
      <c r="EJ44" s="11" t="s">
        <v>35</v>
      </c>
      <c r="EK44" s="11" t="s">
        <v>36</v>
      </c>
      <c r="EL44" s="11" t="s">
        <v>37</v>
      </c>
      <c r="EM44" s="99"/>
    </row>
    <row r="45" spans="2:143" s="33" customFormat="1" ht="15" customHeight="1" x14ac:dyDescent="0.2">
      <c r="B45" s="43" t="s">
        <v>102</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v>40</v>
      </c>
      <c r="EK45" s="66"/>
      <c r="EL45" s="66"/>
      <c r="EM45" s="66">
        <f>+SUM(EA45:EL45)</f>
        <v>420</v>
      </c>
    </row>
    <row r="46" spans="2:143" s="33" customFormat="1" ht="15" customHeight="1" x14ac:dyDescent="0.2">
      <c r="B46" s="43" t="s">
        <v>103</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v>45</v>
      </c>
      <c r="EK46" s="66"/>
      <c r="EL46" s="66"/>
      <c r="EM46" s="66">
        <f>+SUM(EA46:EL46)</f>
        <v>380.77551020408163</v>
      </c>
    </row>
    <row r="47" spans="2:143" s="33" customFormat="1" ht="15" customHeight="1" x14ac:dyDescent="0.2">
      <c r="B47" s="43" t="s">
        <v>104</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v>1.125</v>
      </c>
      <c r="EK47" s="44"/>
      <c r="EL47" s="44"/>
      <c r="EM47" s="44">
        <f>+AVERAGE(EA47:EL47)</f>
        <v>255.30035165770852</v>
      </c>
    </row>
    <row r="48" spans="2:143" s="33" customFormat="1" ht="15" customHeight="1" x14ac:dyDescent="0.2">
      <c r="B48" s="43" t="s">
        <v>105</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v>2642.8598379999999</v>
      </c>
      <c r="EK48" s="66"/>
      <c r="EL48" s="66"/>
      <c r="EM48" s="66">
        <f>+SUM(EA48:EL48)</f>
        <v>25788.289014000005</v>
      </c>
    </row>
    <row r="49" spans="2:143" s="33" customFormat="1" ht="15" customHeight="1" x14ac:dyDescent="0.2">
      <c r="B49" s="43" t="s">
        <v>106</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v>2709.7448380000001</v>
      </c>
      <c r="EK49" s="66"/>
      <c r="EL49" s="66"/>
      <c r="EM49" s="66">
        <f>+SUM(EA49:EL49)</f>
        <v>23414.205766201259</v>
      </c>
    </row>
    <row r="50" spans="2:143" s="33" customFormat="1" ht="15" customHeight="1" x14ac:dyDescent="0.2">
      <c r="B50" s="43" t="s">
        <v>107</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v>1.0253078120293415</v>
      </c>
      <c r="EK50" s="44"/>
      <c r="EL50" s="44"/>
      <c r="EM50" s="44">
        <f>+AVERAGE(EA50:EL50)</f>
        <v>0.98651573635246326</v>
      </c>
    </row>
    <row r="51" spans="2:143" s="33" customFormat="1" ht="15" customHeight="1" x14ac:dyDescent="0.2">
      <c r="B51" s="43" t="s">
        <v>108</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v>1.0751539060146706</v>
      </c>
      <c r="EK51" s="44"/>
      <c r="EL51" s="44"/>
      <c r="EM51" s="44">
        <f>+AVERAGE(EA51:EL51)</f>
        <v>1.0003607927085112</v>
      </c>
    </row>
    <row r="52" spans="2:143" s="33" customFormat="1" ht="15" customHeight="1" x14ac:dyDescent="0.2">
      <c r="C52" s="65"/>
    </row>
    <row r="53" spans="2:143" s="33" customFormat="1" ht="15" customHeight="1" x14ac:dyDescent="0.2">
      <c r="B53" s="40" t="s">
        <v>109</v>
      </c>
      <c r="C53" s="41"/>
    </row>
    <row r="54" spans="2:143" s="3" customFormat="1" ht="15" x14ac:dyDescent="0.25">
      <c r="B54" s="100" t="s">
        <v>12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20</v>
      </c>
      <c r="CA54" s="97">
        <v>2020</v>
      </c>
      <c r="CB54" s="97"/>
      <c r="CC54" s="97"/>
      <c r="CD54" s="97"/>
      <c r="CE54" s="97"/>
      <c r="CF54" s="97"/>
      <c r="CG54" s="97"/>
      <c r="CH54" s="97"/>
      <c r="CI54" s="97"/>
      <c r="CJ54" s="97"/>
      <c r="CK54" s="97"/>
      <c r="CL54" s="97"/>
      <c r="CM54" s="98" t="s">
        <v>21</v>
      </c>
      <c r="CN54" s="97">
        <v>2021</v>
      </c>
      <c r="CO54" s="97"/>
      <c r="CP54" s="97"/>
      <c r="CQ54" s="97"/>
      <c r="CR54" s="97"/>
      <c r="CS54" s="97"/>
      <c r="CT54" s="97"/>
      <c r="CU54" s="97"/>
      <c r="CV54" s="97"/>
      <c r="CW54" s="97"/>
      <c r="CX54" s="97"/>
      <c r="CY54" s="97"/>
      <c r="CZ54" s="98" t="s">
        <v>22</v>
      </c>
      <c r="DA54" s="97">
        <v>2022</v>
      </c>
      <c r="DB54" s="97"/>
      <c r="DC54" s="97"/>
      <c r="DD54" s="97"/>
      <c r="DE54" s="97"/>
      <c r="DF54" s="97"/>
      <c r="DG54" s="97"/>
      <c r="DH54" s="97"/>
      <c r="DI54" s="97"/>
      <c r="DJ54" s="97"/>
      <c r="DK54" s="97"/>
      <c r="DL54" s="97"/>
      <c r="DM54" s="98" t="s">
        <v>23</v>
      </c>
      <c r="DN54" s="97">
        <v>2023</v>
      </c>
      <c r="DO54" s="97"/>
      <c r="DP54" s="97"/>
      <c r="DQ54" s="97"/>
      <c r="DR54" s="97"/>
      <c r="DS54" s="97"/>
      <c r="DT54" s="97"/>
      <c r="DU54" s="97"/>
      <c r="DV54" s="97"/>
      <c r="DW54" s="97"/>
      <c r="DX54" s="97"/>
      <c r="DY54" s="97"/>
      <c r="DZ54" s="98" t="s">
        <v>24</v>
      </c>
      <c r="EA54" s="97">
        <v>2024</v>
      </c>
      <c r="EB54" s="97"/>
      <c r="EC54" s="97"/>
      <c r="ED54" s="97"/>
      <c r="EE54" s="97"/>
      <c r="EF54" s="97"/>
      <c r="EG54" s="97"/>
      <c r="EH54" s="97"/>
      <c r="EI54" s="97"/>
      <c r="EJ54" s="97"/>
      <c r="EK54" s="97"/>
      <c r="EL54" s="97"/>
      <c r="EM54" s="98" t="s">
        <v>25</v>
      </c>
    </row>
    <row r="55" spans="2:143" s="3" customFormat="1" ht="30" x14ac:dyDescent="0.2">
      <c r="B55" s="101"/>
      <c r="C55" s="11" t="s">
        <v>35</v>
      </c>
      <c r="D55" s="11" t="s">
        <v>36</v>
      </c>
      <c r="E55" s="11" t="s">
        <v>37</v>
      </c>
      <c r="F55" s="11" t="s">
        <v>26</v>
      </c>
      <c r="G55" s="11" t="s">
        <v>27</v>
      </c>
      <c r="H55" s="11" t="s">
        <v>28</v>
      </c>
      <c r="I55" s="11" t="s">
        <v>29</v>
      </c>
      <c r="J55" s="11" t="s">
        <v>30</v>
      </c>
      <c r="K55" s="11" t="s">
        <v>31</v>
      </c>
      <c r="L55" s="11" t="s">
        <v>32</v>
      </c>
      <c r="M55" s="11" t="s">
        <v>33</v>
      </c>
      <c r="N55" s="11" t="s">
        <v>34</v>
      </c>
      <c r="O55" s="11" t="s">
        <v>35</v>
      </c>
      <c r="P55" s="11" t="s">
        <v>36</v>
      </c>
      <c r="Q55" s="11" t="s">
        <v>37</v>
      </c>
      <c r="R55" s="11" t="s">
        <v>26</v>
      </c>
      <c r="S55" s="11" t="s">
        <v>27</v>
      </c>
      <c r="T55" s="11" t="s">
        <v>28</v>
      </c>
      <c r="U55" s="11" t="s">
        <v>29</v>
      </c>
      <c r="V55" s="11" t="s">
        <v>30</v>
      </c>
      <c r="W55" s="11" t="s">
        <v>31</v>
      </c>
      <c r="X55" s="11" t="s">
        <v>32</v>
      </c>
      <c r="Y55" s="11" t="s">
        <v>33</v>
      </c>
      <c r="Z55" s="11" t="s">
        <v>34</v>
      </c>
      <c r="AA55" s="11" t="s">
        <v>35</v>
      </c>
      <c r="AB55" s="11" t="s">
        <v>36</v>
      </c>
      <c r="AC55" s="11" t="s">
        <v>37</v>
      </c>
      <c r="AD55" s="11" t="s">
        <v>26</v>
      </c>
      <c r="AE55" s="11" t="s">
        <v>27</v>
      </c>
      <c r="AF55" s="11" t="s">
        <v>28</v>
      </c>
      <c r="AG55" s="11" t="s">
        <v>29</v>
      </c>
      <c r="AH55" s="11" t="s">
        <v>30</v>
      </c>
      <c r="AI55" s="11" t="s">
        <v>31</v>
      </c>
      <c r="AJ55" s="11" t="s">
        <v>32</v>
      </c>
      <c r="AK55" s="11" t="s">
        <v>33</v>
      </c>
      <c r="AL55" s="11" t="s">
        <v>34</v>
      </c>
      <c r="AM55" s="11" t="s">
        <v>35</v>
      </c>
      <c r="AN55" s="11" t="s">
        <v>36</v>
      </c>
      <c r="AO55" s="11" t="s">
        <v>37</v>
      </c>
      <c r="AP55" s="11" t="s">
        <v>26</v>
      </c>
      <c r="AQ55" s="11" t="s">
        <v>27</v>
      </c>
      <c r="AR55" s="11" t="s">
        <v>28</v>
      </c>
      <c r="AS55" s="11" t="s">
        <v>29</v>
      </c>
      <c r="AT55" s="11" t="s">
        <v>30</v>
      </c>
      <c r="AU55" s="11" t="s">
        <v>31</v>
      </c>
      <c r="AV55" s="11" t="s">
        <v>32</v>
      </c>
      <c r="AW55" s="11" t="s">
        <v>33</v>
      </c>
      <c r="AX55" s="11" t="s">
        <v>34</v>
      </c>
      <c r="AY55" s="11" t="s">
        <v>35</v>
      </c>
      <c r="AZ55" s="11" t="s">
        <v>36</v>
      </c>
      <c r="BA55" s="11" t="s">
        <v>37</v>
      </c>
      <c r="BB55" s="11" t="s">
        <v>26</v>
      </c>
      <c r="BC55" s="11" t="s">
        <v>27</v>
      </c>
      <c r="BD55" s="11" t="s">
        <v>28</v>
      </c>
      <c r="BE55" s="11" t="s">
        <v>29</v>
      </c>
      <c r="BF55" s="11" t="s">
        <v>30</v>
      </c>
      <c r="BG55" s="11" t="s">
        <v>31</v>
      </c>
      <c r="BH55" s="11" t="s">
        <v>32</v>
      </c>
      <c r="BI55" s="11" t="s">
        <v>33</v>
      </c>
      <c r="BJ55" s="11" t="s">
        <v>34</v>
      </c>
      <c r="BK55" s="11" t="s">
        <v>35</v>
      </c>
      <c r="BL55" s="11" t="s">
        <v>36</v>
      </c>
      <c r="BM55" s="11" t="s">
        <v>37</v>
      </c>
      <c r="BN55" s="11" t="s">
        <v>26</v>
      </c>
      <c r="BO55" s="11" t="s">
        <v>27</v>
      </c>
      <c r="BP55" s="11" t="s">
        <v>28</v>
      </c>
      <c r="BQ55" s="11" t="s">
        <v>29</v>
      </c>
      <c r="BR55" s="11" t="s">
        <v>30</v>
      </c>
      <c r="BS55" s="11" t="s">
        <v>31</v>
      </c>
      <c r="BT55" s="11" t="s">
        <v>32</v>
      </c>
      <c r="BU55" s="11" t="s">
        <v>33</v>
      </c>
      <c r="BV55" s="11" t="s">
        <v>34</v>
      </c>
      <c r="BW55" s="11" t="s">
        <v>35</v>
      </c>
      <c r="BX55" s="11" t="s">
        <v>36</v>
      </c>
      <c r="BY55" s="11" t="s">
        <v>37</v>
      </c>
      <c r="BZ55" s="99"/>
      <c r="CA55" s="11" t="s">
        <v>26</v>
      </c>
      <c r="CB55" s="11" t="s">
        <v>27</v>
      </c>
      <c r="CC55" s="11" t="s">
        <v>28</v>
      </c>
      <c r="CD55" s="11" t="s">
        <v>29</v>
      </c>
      <c r="CE55" s="11" t="s">
        <v>30</v>
      </c>
      <c r="CF55" s="11" t="s">
        <v>31</v>
      </c>
      <c r="CG55" s="11" t="s">
        <v>32</v>
      </c>
      <c r="CH55" s="11" t="s">
        <v>33</v>
      </c>
      <c r="CI55" s="11" t="s">
        <v>34</v>
      </c>
      <c r="CJ55" s="11" t="s">
        <v>35</v>
      </c>
      <c r="CK55" s="11" t="s">
        <v>36</v>
      </c>
      <c r="CL55" s="11" t="s">
        <v>37</v>
      </c>
      <c r="CM55" s="99"/>
      <c r="CN55" s="11" t="s">
        <v>26</v>
      </c>
      <c r="CO55" s="11" t="s">
        <v>27</v>
      </c>
      <c r="CP55" s="11" t="s">
        <v>28</v>
      </c>
      <c r="CQ55" s="11" t="s">
        <v>29</v>
      </c>
      <c r="CR55" s="11" t="s">
        <v>30</v>
      </c>
      <c r="CS55" s="11" t="s">
        <v>31</v>
      </c>
      <c r="CT55" s="11" t="s">
        <v>32</v>
      </c>
      <c r="CU55" s="11" t="s">
        <v>33</v>
      </c>
      <c r="CV55" s="11" t="s">
        <v>34</v>
      </c>
      <c r="CW55" s="11" t="s">
        <v>35</v>
      </c>
      <c r="CX55" s="11" t="s">
        <v>36</v>
      </c>
      <c r="CY55" s="11" t="s">
        <v>37</v>
      </c>
      <c r="CZ55" s="99"/>
      <c r="DA55" s="11" t="s">
        <v>26</v>
      </c>
      <c r="DB55" s="11" t="s">
        <v>27</v>
      </c>
      <c r="DC55" s="11" t="s">
        <v>28</v>
      </c>
      <c r="DD55" s="11" t="s">
        <v>29</v>
      </c>
      <c r="DE55" s="11" t="s">
        <v>30</v>
      </c>
      <c r="DF55" s="11" t="s">
        <v>31</v>
      </c>
      <c r="DG55" s="11" t="s">
        <v>32</v>
      </c>
      <c r="DH55" s="11" t="s">
        <v>33</v>
      </c>
      <c r="DI55" s="11" t="s">
        <v>34</v>
      </c>
      <c r="DJ55" s="11" t="s">
        <v>35</v>
      </c>
      <c r="DK55" s="11" t="s">
        <v>36</v>
      </c>
      <c r="DL55" s="11" t="s">
        <v>37</v>
      </c>
      <c r="DM55" s="99"/>
      <c r="DN55" s="11" t="s">
        <v>26</v>
      </c>
      <c r="DO55" s="11" t="s">
        <v>27</v>
      </c>
      <c r="DP55" s="11" t="s">
        <v>28</v>
      </c>
      <c r="DQ55" s="11" t="s">
        <v>29</v>
      </c>
      <c r="DR55" s="11" t="s">
        <v>30</v>
      </c>
      <c r="DS55" s="11" t="s">
        <v>31</v>
      </c>
      <c r="DT55" s="11" t="s">
        <v>32</v>
      </c>
      <c r="DU55" s="11" t="s">
        <v>33</v>
      </c>
      <c r="DV55" s="11" t="s">
        <v>34</v>
      </c>
      <c r="DW55" s="11" t="s">
        <v>35</v>
      </c>
      <c r="DX55" s="11" t="s">
        <v>36</v>
      </c>
      <c r="DY55" s="11" t="s">
        <v>37</v>
      </c>
      <c r="DZ55" s="99"/>
      <c r="EA55" s="11" t="s">
        <v>26</v>
      </c>
      <c r="EB55" s="11" t="s">
        <v>27</v>
      </c>
      <c r="EC55" s="11" t="s">
        <v>28</v>
      </c>
      <c r="ED55" s="11" t="s">
        <v>29</v>
      </c>
      <c r="EE55" s="11" t="s">
        <v>30</v>
      </c>
      <c r="EF55" s="11" t="s">
        <v>31</v>
      </c>
      <c r="EG55" s="11" t="s">
        <v>32</v>
      </c>
      <c r="EH55" s="11" t="s">
        <v>33</v>
      </c>
      <c r="EI55" s="11" t="s">
        <v>34</v>
      </c>
      <c r="EJ55" s="11" t="s">
        <v>35</v>
      </c>
      <c r="EK55" s="11" t="s">
        <v>36</v>
      </c>
      <c r="EL55" s="11" t="s">
        <v>37</v>
      </c>
      <c r="EM55" s="99"/>
    </row>
    <row r="56" spans="2:143" s="68" customFormat="1" ht="15" customHeight="1" x14ac:dyDescent="0.2">
      <c r="B56" s="67" t="s">
        <v>110</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v>3618696</v>
      </c>
      <c r="EC56" s="51">
        <v>3811798</v>
      </c>
      <c r="ED56" s="51">
        <v>3981746</v>
      </c>
      <c r="EE56" s="51">
        <v>4092688</v>
      </c>
      <c r="EF56" s="51">
        <v>3891765</v>
      </c>
      <c r="EG56" s="51">
        <v>3946555</v>
      </c>
      <c r="EH56" s="51">
        <v>3882633</v>
      </c>
      <c r="EI56" s="51">
        <v>3826828</v>
      </c>
      <c r="EJ56" s="51">
        <v>3945317</v>
      </c>
      <c r="EK56" s="51"/>
      <c r="EL56" s="51"/>
      <c r="EM56" s="66">
        <f t="shared" ref="EM56:EM63" si="8">SUM(EA56:EL56)</f>
        <v>38697933</v>
      </c>
    </row>
    <row r="57" spans="2:143" s="68" customFormat="1" ht="15" customHeight="1" x14ac:dyDescent="0.2">
      <c r="B57" s="67" t="s">
        <v>111</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v>23637085.040000007</v>
      </c>
      <c r="EK57" s="51"/>
      <c r="EL57" s="51"/>
      <c r="EM57" s="66">
        <f t="shared" si="8"/>
        <v>229632599.06</v>
      </c>
    </row>
    <row r="58" spans="2:143" s="33" customFormat="1" ht="21.75" customHeight="1" x14ac:dyDescent="0.2">
      <c r="B58" s="43" t="s">
        <v>112</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v>23</v>
      </c>
      <c r="EC58" s="51">
        <v>24</v>
      </c>
      <c r="ED58" s="51">
        <v>24</v>
      </c>
      <c r="EE58" s="51">
        <v>26</v>
      </c>
      <c r="EF58" s="51">
        <v>21</v>
      </c>
      <c r="EG58" s="51">
        <v>23</v>
      </c>
      <c r="EH58" s="51">
        <v>24</v>
      </c>
      <c r="EI58" s="51">
        <v>23</v>
      </c>
      <c r="EJ58" s="51">
        <v>24</v>
      </c>
      <c r="EK58" s="51"/>
      <c r="EL58" s="51"/>
      <c r="EM58" s="66">
        <f t="shared" si="8"/>
        <v>236</v>
      </c>
    </row>
    <row r="59" spans="2:143" s="33" customFormat="1" ht="15" customHeight="1" x14ac:dyDescent="0.2">
      <c r="B59" s="43" t="s">
        <v>113</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v>15019468.959999997</v>
      </c>
      <c r="EK59" s="51"/>
      <c r="EL59" s="51"/>
      <c r="EM59" s="66">
        <f t="shared" si="8"/>
        <v>146935792.34399998</v>
      </c>
    </row>
    <row r="60" spans="2:143" s="33" customFormat="1" ht="14.25" x14ac:dyDescent="0.2">
      <c r="B60" s="43" t="s">
        <v>114</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84</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v>23</v>
      </c>
      <c r="EC60" s="51">
        <v>24</v>
      </c>
      <c r="ED60" s="51">
        <v>24</v>
      </c>
      <c r="EE60" s="51">
        <v>26</v>
      </c>
      <c r="EF60" s="51">
        <v>21</v>
      </c>
      <c r="EG60" s="51">
        <v>23</v>
      </c>
      <c r="EH60" s="51">
        <v>24</v>
      </c>
      <c r="EI60" s="51">
        <v>23</v>
      </c>
      <c r="EJ60" s="51">
        <v>24</v>
      </c>
      <c r="EK60" s="51"/>
      <c r="EL60" s="51"/>
      <c r="EM60" s="66">
        <f t="shared" si="8"/>
        <v>236</v>
      </c>
    </row>
    <row r="61" spans="2:143" s="33" customFormat="1" ht="15" customHeight="1" x14ac:dyDescent="0.2">
      <c r="B61" s="43" t="s">
        <v>115</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v>8602564.9999999981</v>
      </c>
      <c r="EK61" s="51"/>
      <c r="EL61" s="51"/>
      <c r="EM61" s="66">
        <f t="shared" si="8"/>
        <v>82483942.400000006</v>
      </c>
    </row>
    <row r="62" spans="2:143" s="33" customFormat="1" ht="15" customHeight="1" x14ac:dyDescent="0.2">
      <c r="B62" s="43" t="s">
        <v>116</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84</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v>46</v>
      </c>
      <c r="EC62" s="51">
        <v>48</v>
      </c>
      <c r="ED62" s="51">
        <v>48</v>
      </c>
      <c r="EE62" s="51">
        <v>52</v>
      </c>
      <c r="EF62" s="51">
        <v>42</v>
      </c>
      <c r="EG62" s="51">
        <v>46</v>
      </c>
      <c r="EH62" s="51">
        <v>48</v>
      </c>
      <c r="EI62" s="51">
        <v>46</v>
      </c>
      <c r="EJ62" s="51">
        <v>48</v>
      </c>
      <c r="EK62" s="51"/>
      <c r="EL62" s="51"/>
      <c r="EM62" s="66">
        <f t="shared" si="8"/>
        <v>472</v>
      </c>
    </row>
    <row r="63" spans="2:143" s="33" customFormat="1" ht="15" customHeight="1" x14ac:dyDescent="0.2">
      <c r="B63" s="43" t="s">
        <v>117</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v>23626107.459999993</v>
      </c>
      <c r="EK63" s="51"/>
      <c r="EL63" s="51"/>
      <c r="EM63" s="66">
        <f t="shared" si="8"/>
        <v>229504495.84399998</v>
      </c>
    </row>
    <row r="64" spans="2:143"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x14ac:dyDescent="0.2">
      <c r="B65" s="70" t="s">
        <v>118</v>
      </c>
      <c r="C65" s="41"/>
    </row>
    <row r="66" spans="2:143" s="3" customFormat="1" ht="15" x14ac:dyDescent="0.25">
      <c r="B66" s="100" t="s">
        <v>12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20</v>
      </c>
      <c r="CA66" s="97">
        <v>2020</v>
      </c>
      <c r="CB66" s="97"/>
      <c r="CC66" s="97"/>
      <c r="CD66" s="97"/>
      <c r="CE66" s="97"/>
      <c r="CF66" s="97"/>
      <c r="CG66" s="97"/>
      <c r="CH66" s="97"/>
      <c r="CI66" s="97"/>
      <c r="CJ66" s="97"/>
      <c r="CK66" s="97"/>
      <c r="CL66" s="97"/>
      <c r="CM66" s="98" t="s">
        <v>21</v>
      </c>
      <c r="CN66" s="97">
        <v>2021</v>
      </c>
      <c r="CO66" s="97"/>
      <c r="CP66" s="97"/>
      <c r="CQ66" s="97"/>
      <c r="CR66" s="97"/>
      <c r="CS66" s="97"/>
      <c r="CT66" s="97"/>
      <c r="CU66" s="97"/>
      <c r="CV66" s="97"/>
      <c r="CW66" s="97"/>
      <c r="CX66" s="97"/>
      <c r="CY66" s="97"/>
      <c r="CZ66" s="98" t="s">
        <v>22</v>
      </c>
      <c r="DA66" s="97">
        <v>2022</v>
      </c>
      <c r="DB66" s="97"/>
      <c r="DC66" s="97"/>
      <c r="DD66" s="97"/>
      <c r="DE66" s="97"/>
      <c r="DF66" s="97"/>
      <c r="DG66" s="97"/>
      <c r="DH66" s="97"/>
      <c r="DI66" s="97"/>
      <c r="DJ66" s="97"/>
      <c r="DK66" s="97"/>
      <c r="DL66" s="97"/>
      <c r="DM66" s="98" t="s">
        <v>23</v>
      </c>
      <c r="DN66" s="97">
        <v>2023</v>
      </c>
      <c r="DO66" s="97"/>
      <c r="DP66" s="97"/>
      <c r="DQ66" s="97"/>
      <c r="DR66" s="97"/>
      <c r="DS66" s="97"/>
      <c r="DT66" s="97"/>
      <c r="DU66" s="97"/>
      <c r="DV66" s="97"/>
      <c r="DW66" s="97"/>
      <c r="DX66" s="97"/>
      <c r="DY66" s="97"/>
      <c r="DZ66" s="98" t="s">
        <v>24</v>
      </c>
      <c r="EA66" s="97">
        <v>2024</v>
      </c>
      <c r="EB66" s="97"/>
      <c r="EC66" s="97"/>
      <c r="ED66" s="97"/>
      <c r="EE66" s="97"/>
      <c r="EF66" s="97"/>
      <c r="EG66" s="97"/>
      <c r="EH66" s="97"/>
      <c r="EI66" s="97"/>
      <c r="EJ66" s="97"/>
      <c r="EK66" s="97"/>
      <c r="EL66" s="97"/>
      <c r="EM66" s="98" t="s">
        <v>25</v>
      </c>
    </row>
    <row r="67" spans="2:143" s="3" customFormat="1" ht="30" x14ac:dyDescent="0.2">
      <c r="B67" s="101"/>
      <c r="C67" s="11" t="s">
        <v>35</v>
      </c>
      <c r="D67" s="11" t="s">
        <v>36</v>
      </c>
      <c r="E67" s="11" t="s">
        <v>37</v>
      </c>
      <c r="F67" s="11" t="s">
        <v>26</v>
      </c>
      <c r="G67" s="11" t="s">
        <v>27</v>
      </c>
      <c r="H67" s="11" t="s">
        <v>28</v>
      </c>
      <c r="I67" s="11" t="s">
        <v>29</v>
      </c>
      <c r="J67" s="11" t="s">
        <v>30</v>
      </c>
      <c r="K67" s="11" t="s">
        <v>31</v>
      </c>
      <c r="L67" s="11" t="s">
        <v>32</v>
      </c>
      <c r="M67" s="11" t="s">
        <v>33</v>
      </c>
      <c r="N67" s="11" t="s">
        <v>34</v>
      </c>
      <c r="O67" s="11" t="s">
        <v>35</v>
      </c>
      <c r="P67" s="11" t="s">
        <v>36</v>
      </c>
      <c r="Q67" s="11" t="s">
        <v>37</v>
      </c>
      <c r="R67" s="11" t="s">
        <v>26</v>
      </c>
      <c r="S67" s="11" t="s">
        <v>27</v>
      </c>
      <c r="T67" s="11" t="s">
        <v>28</v>
      </c>
      <c r="U67" s="11" t="s">
        <v>29</v>
      </c>
      <c r="V67" s="11" t="s">
        <v>30</v>
      </c>
      <c r="W67" s="11" t="s">
        <v>31</v>
      </c>
      <c r="X67" s="11" t="s">
        <v>32</v>
      </c>
      <c r="Y67" s="11" t="s">
        <v>33</v>
      </c>
      <c r="Z67" s="11" t="s">
        <v>34</v>
      </c>
      <c r="AA67" s="11" t="s">
        <v>35</v>
      </c>
      <c r="AB67" s="11" t="s">
        <v>36</v>
      </c>
      <c r="AC67" s="11" t="s">
        <v>37</v>
      </c>
      <c r="AD67" s="11" t="s">
        <v>26</v>
      </c>
      <c r="AE67" s="11" t="s">
        <v>27</v>
      </c>
      <c r="AF67" s="11" t="s">
        <v>28</v>
      </c>
      <c r="AG67" s="11" t="s">
        <v>29</v>
      </c>
      <c r="AH67" s="11" t="s">
        <v>30</v>
      </c>
      <c r="AI67" s="11" t="s">
        <v>31</v>
      </c>
      <c r="AJ67" s="11" t="s">
        <v>32</v>
      </c>
      <c r="AK67" s="11" t="s">
        <v>33</v>
      </c>
      <c r="AL67" s="11" t="s">
        <v>34</v>
      </c>
      <c r="AM67" s="11" t="s">
        <v>35</v>
      </c>
      <c r="AN67" s="11" t="s">
        <v>36</v>
      </c>
      <c r="AO67" s="11" t="s">
        <v>37</v>
      </c>
      <c r="AP67" s="11" t="s">
        <v>26</v>
      </c>
      <c r="AQ67" s="11" t="s">
        <v>27</v>
      </c>
      <c r="AR67" s="11" t="s">
        <v>28</v>
      </c>
      <c r="AS67" s="11" t="s">
        <v>29</v>
      </c>
      <c r="AT67" s="11" t="s">
        <v>30</v>
      </c>
      <c r="AU67" s="11" t="s">
        <v>31</v>
      </c>
      <c r="AV67" s="11" t="s">
        <v>32</v>
      </c>
      <c r="AW67" s="11" t="s">
        <v>33</v>
      </c>
      <c r="AX67" s="11" t="s">
        <v>34</v>
      </c>
      <c r="AY67" s="11" t="s">
        <v>35</v>
      </c>
      <c r="AZ67" s="11" t="s">
        <v>36</v>
      </c>
      <c r="BA67" s="11" t="s">
        <v>37</v>
      </c>
      <c r="BB67" s="11" t="s">
        <v>26</v>
      </c>
      <c r="BC67" s="11" t="s">
        <v>27</v>
      </c>
      <c r="BD67" s="11" t="s">
        <v>28</v>
      </c>
      <c r="BE67" s="11" t="s">
        <v>29</v>
      </c>
      <c r="BF67" s="11" t="s">
        <v>30</v>
      </c>
      <c r="BG67" s="11" t="s">
        <v>31</v>
      </c>
      <c r="BH67" s="11" t="s">
        <v>32</v>
      </c>
      <c r="BI67" s="11" t="s">
        <v>33</v>
      </c>
      <c r="BJ67" s="11" t="s">
        <v>34</v>
      </c>
      <c r="BK67" s="11" t="s">
        <v>35</v>
      </c>
      <c r="BL67" s="11" t="s">
        <v>36</v>
      </c>
      <c r="BM67" s="11" t="s">
        <v>37</v>
      </c>
      <c r="BN67" s="11" t="s">
        <v>26</v>
      </c>
      <c r="BO67" s="11" t="s">
        <v>27</v>
      </c>
      <c r="BP67" s="11" t="s">
        <v>28</v>
      </c>
      <c r="BQ67" s="11" t="s">
        <v>29</v>
      </c>
      <c r="BR67" s="11" t="s">
        <v>30</v>
      </c>
      <c r="BS67" s="11" t="s">
        <v>31</v>
      </c>
      <c r="BT67" s="11" t="s">
        <v>32</v>
      </c>
      <c r="BU67" s="11" t="s">
        <v>33</v>
      </c>
      <c r="BV67" s="11" t="s">
        <v>34</v>
      </c>
      <c r="BW67" s="11" t="s">
        <v>35</v>
      </c>
      <c r="BX67" s="11" t="s">
        <v>36</v>
      </c>
      <c r="BY67" s="11" t="s">
        <v>37</v>
      </c>
      <c r="BZ67" s="99"/>
      <c r="CA67" s="11" t="s">
        <v>26</v>
      </c>
      <c r="CB67" s="11" t="s">
        <v>27</v>
      </c>
      <c r="CC67" s="11" t="s">
        <v>28</v>
      </c>
      <c r="CD67" s="11" t="s">
        <v>29</v>
      </c>
      <c r="CE67" s="11" t="s">
        <v>30</v>
      </c>
      <c r="CF67" s="11" t="s">
        <v>31</v>
      </c>
      <c r="CG67" s="11" t="s">
        <v>32</v>
      </c>
      <c r="CH67" s="11" t="s">
        <v>33</v>
      </c>
      <c r="CI67" s="11" t="s">
        <v>34</v>
      </c>
      <c r="CJ67" s="11" t="s">
        <v>35</v>
      </c>
      <c r="CK67" s="11" t="s">
        <v>36</v>
      </c>
      <c r="CL67" s="11" t="s">
        <v>37</v>
      </c>
      <c r="CM67" s="99"/>
      <c r="CN67" s="11" t="s">
        <v>26</v>
      </c>
      <c r="CO67" s="11" t="s">
        <v>27</v>
      </c>
      <c r="CP67" s="11" t="s">
        <v>28</v>
      </c>
      <c r="CQ67" s="11" t="s">
        <v>29</v>
      </c>
      <c r="CR67" s="11" t="s">
        <v>30</v>
      </c>
      <c r="CS67" s="11" t="s">
        <v>31</v>
      </c>
      <c r="CT67" s="11" t="s">
        <v>32</v>
      </c>
      <c r="CU67" s="11" t="s">
        <v>33</v>
      </c>
      <c r="CV67" s="11" t="s">
        <v>34</v>
      </c>
      <c r="CW67" s="11" t="s">
        <v>35</v>
      </c>
      <c r="CX67" s="11" t="s">
        <v>36</v>
      </c>
      <c r="CY67" s="11" t="s">
        <v>37</v>
      </c>
      <c r="CZ67" s="99"/>
      <c r="DA67" s="11" t="s">
        <v>26</v>
      </c>
      <c r="DB67" s="11" t="s">
        <v>27</v>
      </c>
      <c r="DC67" s="11" t="s">
        <v>28</v>
      </c>
      <c r="DD67" s="11" t="s">
        <v>29</v>
      </c>
      <c r="DE67" s="11" t="s">
        <v>30</v>
      </c>
      <c r="DF67" s="11" t="s">
        <v>31</v>
      </c>
      <c r="DG67" s="11" t="s">
        <v>32</v>
      </c>
      <c r="DH67" s="11" t="s">
        <v>33</v>
      </c>
      <c r="DI67" s="11" t="s">
        <v>34</v>
      </c>
      <c r="DJ67" s="11" t="s">
        <v>35</v>
      </c>
      <c r="DK67" s="11" t="s">
        <v>36</v>
      </c>
      <c r="DL67" s="11" t="s">
        <v>37</v>
      </c>
      <c r="DM67" s="99"/>
      <c r="DN67" s="11" t="s">
        <v>26</v>
      </c>
      <c r="DO67" s="11" t="s">
        <v>27</v>
      </c>
      <c r="DP67" s="11" t="s">
        <v>28</v>
      </c>
      <c r="DQ67" s="11" t="s">
        <v>29</v>
      </c>
      <c r="DR67" s="11" t="s">
        <v>30</v>
      </c>
      <c r="DS67" s="11" t="s">
        <v>31</v>
      </c>
      <c r="DT67" s="11" t="s">
        <v>32</v>
      </c>
      <c r="DU67" s="11" t="s">
        <v>33</v>
      </c>
      <c r="DV67" s="11" t="s">
        <v>34</v>
      </c>
      <c r="DW67" s="11" t="s">
        <v>35</v>
      </c>
      <c r="DX67" s="11" t="s">
        <v>36</v>
      </c>
      <c r="DY67" s="11" t="s">
        <v>37</v>
      </c>
      <c r="DZ67" s="99"/>
      <c r="EA67" s="11" t="s">
        <v>26</v>
      </c>
      <c r="EB67" s="11" t="s">
        <v>27</v>
      </c>
      <c r="EC67" s="11" t="s">
        <v>28</v>
      </c>
      <c r="ED67" s="11" t="s">
        <v>29</v>
      </c>
      <c r="EE67" s="11" t="s">
        <v>30</v>
      </c>
      <c r="EF67" s="11" t="s">
        <v>31</v>
      </c>
      <c r="EG67" s="11" t="s">
        <v>32</v>
      </c>
      <c r="EH67" s="11" t="s">
        <v>33</v>
      </c>
      <c r="EI67" s="11" t="s">
        <v>34</v>
      </c>
      <c r="EJ67" s="11" t="s">
        <v>35</v>
      </c>
      <c r="EK67" s="11" t="s">
        <v>36</v>
      </c>
      <c r="EL67" s="11" t="s">
        <v>37</v>
      </c>
      <c r="EM67" s="99"/>
    </row>
    <row r="68" spans="2:143" s="33" customFormat="1" ht="15" customHeight="1" x14ac:dyDescent="0.2">
      <c r="B68" s="71" t="s">
        <v>119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84</v>
      </c>
      <c r="Y68" s="51" t="s">
        <v>120</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v>477750</v>
      </c>
      <c r="EK68" s="51"/>
      <c r="EL68" s="51"/>
      <c r="EM68" s="66">
        <f>SUM(EA68:EL68)</f>
        <v>4458337.2011864409</v>
      </c>
    </row>
    <row r="69" spans="2:143" s="33" customFormat="1" ht="15" customHeight="1" x14ac:dyDescent="0.2">
      <c r="B69" s="71" t="s">
        <v>121</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120</v>
      </c>
      <c r="V69" s="51" t="s">
        <v>120</v>
      </c>
      <c r="W69" s="51" t="s">
        <v>120</v>
      </c>
      <c r="X69" s="51" t="s">
        <v>120</v>
      </c>
      <c r="Y69" s="51" t="s">
        <v>120</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122</v>
      </c>
      <c r="CW69" s="51" t="s">
        <v>122</v>
      </c>
      <c r="CX69" s="51" t="s">
        <v>122</v>
      </c>
      <c r="CY69" s="51">
        <v>46925.78</v>
      </c>
      <c r="CZ69" s="66">
        <f t="shared" ref="CZ69:CZ71" si="13">SUM(CN69:CY69)</f>
        <v>624871.68000000005</v>
      </c>
      <c r="DA69" s="51" t="s">
        <v>120</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v>257533.35</v>
      </c>
      <c r="EK69" s="51"/>
      <c r="EL69" s="51"/>
      <c r="EM69" s="66">
        <f>SUM(EA69:EL69)</f>
        <v>983999.32</v>
      </c>
    </row>
    <row r="70" spans="2:143" s="33" customFormat="1" ht="15" customHeight="1" x14ac:dyDescent="0.2">
      <c r="B70" s="71" t="s">
        <v>123</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120</v>
      </c>
      <c r="V70" s="51" t="s">
        <v>120</v>
      </c>
      <c r="W70" s="51" t="s">
        <v>120</v>
      </c>
      <c r="X70" s="51" t="s">
        <v>120</v>
      </c>
      <c r="Y70" s="51" t="s">
        <v>120</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122</v>
      </c>
      <c r="CW70" s="51" t="s">
        <v>122</v>
      </c>
      <c r="CX70" s="51" t="s">
        <v>122</v>
      </c>
      <c r="CY70" s="51">
        <v>98328.2</v>
      </c>
      <c r="CZ70" s="66">
        <f t="shared" si="13"/>
        <v>1309355.01</v>
      </c>
      <c r="DA70" s="51" t="s">
        <v>120</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v>394964.9</v>
      </c>
      <c r="EK70" s="51"/>
      <c r="EL70" s="51"/>
      <c r="EM70" s="66">
        <f>SUM(EA70:EL70)</f>
        <v>1509106.27</v>
      </c>
    </row>
    <row r="71" spans="2:143" s="33" customFormat="1" ht="15" customHeight="1" x14ac:dyDescent="0.2">
      <c r="B71" s="71" t="s">
        <v>74</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120</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v>305.5</v>
      </c>
      <c r="EK71" s="51"/>
      <c r="EL71" s="51"/>
      <c r="EM71" s="66">
        <f>SUM(EA71:EL71)</f>
        <v>3751.6499999999996</v>
      </c>
    </row>
    <row r="72" spans="2:143"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122</v>
      </c>
      <c r="CD72" s="33" t="s">
        <v>122</v>
      </c>
    </row>
    <row r="73" spans="2:143" s="33" customFormat="1" ht="15" customHeight="1" x14ac:dyDescent="0.2">
      <c r="B73" s="70" t="s">
        <v>124</v>
      </c>
      <c r="C73" s="41"/>
    </row>
    <row r="74" spans="2:143" s="3" customFormat="1" ht="15" x14ac:dyDescent="0.25">
      <c r="B74" s="100" t="s">
        <v>12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20</v>
      </c>
      <c r="CA74" s="97">
        <v>2020</v>
      </c>
      <c r="CB74" s="97"/>
      <c r="CC74" s="97"/>
      <c r="CD74" s="97"/>
      <c r="CE74" s="97"/>
      <c r="CF74" s="97"/>
      <c r="CG74" s="97"/>
      <c r="CH74" s="97"/>
      <c r="CI74" s="97"/>
      <c r="CJ74" s="97"/>
      <c r="CK74" s="97"/>
      <c r="CL74" s="97"/>
      <c r="CM74" s="98" t="s">
        <v>21</v>
      </c>
      <c r="CN74" s="97">
        <v>2021</v>
      </c>
      <c r="CO74" s="97"/>
      <c r="CP74" s="97"/>
      <c r="CQ74" s="97"/>
      <c r="CR74" s="97"/>
      <c r="CS74" s="97"/>
      <c r="CT74" s="97"/>
      <c r="CU74" s="97"/>
      <c r="CV74" s="97"/>
      <c r="CW74" s="97"/>
      <c r="CX74" s="97"/>
      <c r="CY74" s="97"/>
      <c r="CZ74" s="98" t="s">
        <v>22</v>
      </c>
      <c r="DA74" s="97">
        <v>2022</v>
      </c>
      <c r="DB74" s="97"/>
      <c r="DC74" s="97"/>
      <c r="DD74" s="97"/>
      <c r="DE74" s="97"/>
      <c r="DF74" s="97"/>
      <c r="DG74" s="97"/>
      <c r="DH74" s="97"/>
      <c r="DI74" s="97"/>
      <c r="DJ74" s="97"/>
      <c r="DK74" s="97"/>
      <c r="DL74" s="97"/>
      <c r="DM74" s="98" t="s">
        <v>23</v>
      </c>
      <c r="DN74" s="97">
        <v>2023</v>
      </c>
      <c r="DO74" s="97"/>
      <c r="DP74" s="97"/>
      <c r="DQ74" s="97"/>
      <c r="DR74" s="97"/>
      <c r="DS74" s="97"/>
      <c r="DT74" s="97"/>
      <c r="DU74" s="97"/>
      <c r="DV74" s="97"/>
      <c r="DW74" s="97"/>
      <c r="DX74" s="97"/>
      <c r="DY74" s="97"/>
      <c r="DZ74" s="98" t="s">
        <v>24</v>
      </c>
      <c r="EA74" s="97">
        <v>2024</v>
      </c>
      <c r="EB74" s="97"/>
      <c r="EC74" s="97"/>
      <c r="ED74" s="97"/>
      <c r="EE74" s="97"/>
      <c r="EF74" s="97"/>
      <c r="EG74" s="97"/>
      <c r="EH74" s="97"/>
      <c r="EI74" s="97"/>
      <c r="EJ74" s="97"/>
      <c r="EK74" s="97"/>
      <c r="EL74" s="97"/>
      <c r="EM74" s="98" t="s">
        <v>25</v>
      </c>
    </row>
    <row r="75" spans="2:143" s="3" customFormat="1" ht="30" x14ac:dyDescent="0.2">
      <c r="B75" s="101"/>
      <c r="C75" s="11" t="s">
        <v>35</v>
      </c>
      <c r="D75" s="11" t="s">
        <v>36</v>
      </c>
      <c r="E75" s="11" t="s">
        <v>37</v>
      </c>
      <c r="F75" s="11" t="s">
        <v>26</v>
      </c>
      <c r="G75" s="11" t="s">
        <v>27</v>
      </c>
      <c r="H75" s="11" t="s">
        <v>28</v>
      </c>
      <c r="I75" s="11" t="s">
        <v>29</v>
      </c>
      <c r="J75" s="11" t="s">
        <v>30</v>
      </c>
      <c r="K75" s="11" t="s">
        <v>31</v>
      </c>
      <c r="L75" s="11" t="s">
        <v>32</v>
      </c>
      <c r="M75" s="11" t="s">
        <v>33</v>
      </c>
      <c r="N75" s="11" t="s">
        <v>34</v>
      </c>
      <c r="O75" s="11" t="s">
        <v>35</v>
      </c>
      <c r="P75" s="11" t="s">
        <v>36</v>
      </c>
      <c r="Q75" s="11" t="s">
        <v>37</v>
      </c>
      <c r="R75" s="11" t="s">
        <v>26</v>
      </c>
      <c r="S75" s="11" t="s">
        <v>27</v>
      </c>
      <c r="T75" s="11" t="s">
        <v>28</v>
      </c>
      <c r="U75" s="11" t="s">
        <v>29</v>
      </c>
      <c r="V75" s="11" t="s">
        <v>30</v>
      </c>
      <c r="W75" s="11" t="s">
        <v>31</v>
      </c>
      <c r="X75" s="11" t="s">
        <v>32</v>
      </c>
      <c r="Y75" s="11" t="s">
        <v>33</v>
      </c>
      <c r="Z75" s="11" t="s">
        <v>34</v>
      </c>
      <c r="AA75" s="11" t="s">
        <v>35</v>
      </c>
      <c r="AB75" s="11" t="s">
        <v>36</v>
      </c>
      <c r="AC75" s="11" t="s">
        <v>37</v>
      </c>
      <c r="AD75" s="11" t="s">
        <v>26</v>
      </c>
      <c r="AE75" s="11" t="s">
        <v>27</v>
      </c>
      <c r="AF75" s="11" t="s">
        <v>28</v>
      </c>
      <c r="AG75" s="11" t="s">
        <v>29</v>
      </c>
      <c r="AH75" s="11" t="s">
        <v>30</v>
      </c>
      <c r="AI75" s="11" t="s">
        <v>31</v>
      </c>
      <c r="AJ75" s="11" t="s">
        <v>32</v>
      </c>
      <c r="AK75" s="11" t="s">
        <v>33</v>
      </c>
      <c r="AL75" s="11" t="s">
        <v>34</v>
      </c>
      <c r="AM75" s="11" t="s">
        <v>35</v>
      </c>
      <c r="AN75" s="11" t="s">
        <v>36</v>
      </c>
      <c r="AO75" s="11" t="s">
        <v>37</v>
      </c>
      <c r="AP75" s="11" t="s">
        <v>26</v>
      </c>
      <c r="AQ75" s="11" t="s">
        <v>27</v>
      </c>
      <c r="AR75" s="11" t="s">
        <v>28</v>
      </c>
      <c r="AS75" s="11" t="s">
        <v>29</v>
      </c>
      <c r="AT75" s="11" t="s">
        <v>30</v>
      </c>
      <c r="AU75" s="11" t="s">
        <v>31</v>
      </c>
      <c r="AV75" s="11" t="s">
        <v>32</v>
      </c>
      <c r="AW75" s="11" t="s">
        <v>33</v>
      </c>
      <c r="AX75" s="11" t="s">
        <v>34</v>
      </c>
      <c r="AY75" s="11" t="s">
        <v>35</v>
      </c>
      <c r="AZ75" s="11" t="s">
        <v>36</v>
      </c>
      <c r="BA75" s="11" t="s">
        <v>37</v>
      </c>
      <c r="BB75" s="11" t="s">
        <v>26</v>
      </c>
      <c r="BC75" s="11" t="s">
        <v>27</v>
      </c>
      <c r="BD75" s="11" t="s">
        <v>28</v>
      </c>
      <c r="BE75" s="11" t="s">
        <v>29</v>
      </c>
      <c r="BF75" s="11" t="s">
        <v>30</v>
      </c>
      <c r="BG75" s="11" t="s">
        <v>31</v>
      </c>
      <c r="BH75" s="11" t="s">
        <v>32</v>
      </c>
      <c r="BI75" s="11" t="s">
        <v>33</v>
      </c>
      <c r="BJ75" s="11" t="s">
        <v>34</v>
      </c>
      <c r="BK75" s="11" t="s">
        <v>35</v>
      </c>
      <c r="BL75" s="11" t="s">
        <v>36</v>
      </c>
      <c r="BM75" s="11" t="s">
        <v>37</v>
      </c>
      <c r="BN75" s="11" t="s">
        <v>26</v>
      </c>
      <c r="BO75" s="11" t="s">
        <v>27</v>
      </c>
      <c r="BP75" s="11" t="s">
        <v>28</v>
      </c>
      <c r="BQ75" s="11" t="s">
        <v>29</v>
      </c>
      <c r="BR75" s="11" t="s">
        <v>30</v>
      </c>
      <c r="BS75" s="11" t="s">
        <v>31</v>
      </c>
      <c r="BT75" s="11" t="s">
        <v>32</v>
      </c>
      <c r="BU75" s="11" t="s">
        <v>33</v>
      </c>
      <c r="BV75" s="11" t="s">
        <v>34</v>
      </c>
      <c r="BW75" s="11" t="s">
        <v>35</v>
      </c>
      <c r="BX75" s="11" t="s">
        <v>36</v>
      </c>
      <c r="BY75" s="11" t="s">
        <v>37</v>
      </c>
      <c r="BZ75" s="99"/>
      <c r="CA75" s="11" t="s">
        <v>26</v>
      </c>
      <c r="CB75" s="11" t="s">
        <v>27</v>
      </c>
      <c r="CC75" s="11" t="s">
        <v>28</v>
      </c>
      <c r="CD75" s="11" t="s">
        <v>29</v>
      </c>
      <c r="CE75" s="11" t="s">
        <v>30</v>
      </c>
      <c r="CF75" s="11" t="s">
        <v>31</v>
      </c>
      <c r="CG75" s="11" t="s">
        <v>32</v>
      </c>
      <c r="CH75" s="11" t="s">
        <v>33</v>
      </c>
      <c r="CI75" s="11" t="s">
        <v>34</v>
      </c>
      <c r="CJ75" s="11" t="s">
        <v>35</v>
      </c>
      <c r="CK75" s="11" t="s">
        <v>36</v>
      </c>
      <c r="CL75" s="11" t="s">
        <v>37</v>
      </c>
      <c r="CM75" s="99"/>
      <c r="CN75" s="11" t="s">
        <v>26</v>
      </c>
      <c r="CO75" s="11" t="s">
        <v>27</v>
      </c>
      <c r="CP75" s="11" t="s">
        <v>28</v>
      </c>
      <c r="CQ75" s="11" t="s">
        <v>29</v>
      </c>
      <c r="CR75" s="11" t="s">
        <v>30</v>
      </c>
      <c r="CS75" s="11" t="s">
        <v>31</v>
      </c>
      <c r="CT75" s="11" t="s">
        <v>32</v>
      </c>
      <c r="CU75" s="11" t="s">
        <v>33</v>
      </c>
      <c r="CV75" s="11" t="s">
        <v>34</v>
      </c>
      <c r="CW75" s="11" t="s">
        <v>35</v>
      </c>
      <c r="CX75" s="11" t="s">
        <v>36</v>
      </c>
      <c r="CY75" s="11" t="s">
        <v>37</v>
      </c>
      <c r="CZ75" s="99"/>
      <c r="DA75" s="11" t="s">
        <v>26</v>
      </c>
      <c r="DB75" s="11" t="s">
        <v>27</v>
      </c>
      <c r="DC75" s="11" t="s">
        <v>28</v>
      </c>
      <c r="DD75" s="11" t="s">
        <v>29</v>
      </c>
      <c r="DE75" s="11" t="s">
        <v>30</v>
      </c>
      <c r="DF75" s="11" t="s">
        <v>31</v>
      </c>
      <c r="DG75" s="11" t="s">
        <v>32</v>
      </c>
      <c r="DH75" s="11" t="s">
        <v>33</v>
      </c>
      <c r="DI75" s="11" t="s">
        <v>34</v>
      </c>
      <c r="DJ75" s="11" t="s">
        <v>35</v>
      </c>
      <c r="DK75" s="11" t="s">
        <v>36</v>
      </c>
      <c r="DL75" s="11" t="s">
        <v>37</v>
      </c>
      <c r="DM75" s="99"/>
      <c r="DN75" s="11" t="s">
        <v>26</v>
      </c>
      <c r="DO75" s="11" t="s">
        <v>27</v>
      </c>
      <c r="DP75" s="11" t="s">
        <v>28</v>
      </c>
      <c r="DQ75" s="11" t="s">
        <v>29</v>
      </c>
      <c r="DR75" s="11" t="s">
        <v>30</v>
      </c>
      <c r="DS75" s="11" t="s">
        <v>31</v>
      </c>
      <c r="DT75" s="11" t="s">
        <v>32</v>
      </c>
      <c r="DU75" s="11" t="s">
        <v>33</v>
      </c>
      <c r="DV75" s="11" t="s">
        <v>34</v>
      </c>
      <c r="DW75" s="11" t="s">
        <v>35</v>
      </c>
      <c r="DX75" s="11" t="s">
        <v>36</v>
      </c>
      <c r="DY75" s="11" t="s">
        <v>37</v>
      </c>
      <c r="DZ75" s="99"/>
      <c r="EA75" s="11" t="s">
        <v>26</v>
      </c>
      <c r="EB75" s="11" t="s">
        <v>27</v>
      </c>
      <c r="EC75" s="11" t="s">
        <v>28</v>
      </c>
      <c r="ED75" s="11" t="s">
        <v>29</v>
      </c>
      <c r="EE75" s="11" t="s">
        <v>30</v>
      </c>
      <c r="EF75" s="11" t="s">
        <v>31</v>
      </c>
      <c r="EG75" s="11" t="s">
        <v>32</v>
      </c>
      <c r="EH75" s="11" t="s">
        <v>33</v>
      </c>
      <c r="EI75" s="11" t="s">
        <v>34</v>
      </c>
      <c r="EJ75" s="11" t="s">
        <v>35</v>
      </c>
      <c r="EK75" s="11" t="s">
        <v>36</v>
      </c>
      <c r="EL75" s="11" t="s">
        <v>37</v>
      </c>
      <c r="EM75" s="99"/>
    </row>
    <row r="76" spans="2:143" s="74" customFormat="1" ht="15" customHeight="1" x14ac:dyDescent="0.25">
      <c r="B76" s="72" t="s">
        <v>125</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14426.026000000002</v>
      </c>
      <c r="EC76" s="73">
        <f t="shared" si="25"/>
        <v>14973.085999999999</v>
      </c>
      <c r="ED76" s="73">
        <f t="shared" si="25"/>
        <v>15826.034000000001</v>
      </c>
      <c r="EE76" s="73">
        <f t="shared" si="25"/>
        <v>16319.614999999998</v>
      </c>
      <c r="EF76" s="73">
        <f t="shared" si="25"/>
        <v>15750.447000000004</v>
      </c>
      <c r="EG76" s="73">
        <f t="shared" si="25"/>
        <v>16285.788999999995</v>
      </c>
      <c r="EH76" s="73">
        <f t="shared" si="25"/>
        <v>16077.826000000001</v>
      </c>
      <c r="EI76" s="73">
        <f t="shared" si="25"/>
        <v>15839.958000000001</v>
      </c>
      <c r="EJ76" s="73">
        <f t="shared" si="25"/>
        <v>16519.643999999997</v>
      </c>
      <c r="EK76" s="73">
        <f t="shared" si="25"/>
        <v>0</v>
      </c>
      <c r="EL76" s="73">
        <f t="shared" si="25"/>
        <v>0</v>
      </c>
      <c r="EM76" s="73">
        <f>+SUM(EM77:EM102)</f>
        <v>156651.52800000002</v>
      </c>
    </row>
    <row r="77" spans="2:143" s="33" customFormat="1" ht="15" customHeight="1" x14ac:dyDescent="0.2">
      <c r="B77" s="71" t="s">
        <v>126</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v>1082.934</v>
      </c>
      <c r="EK77" s="36"/>
      <c r="EL77" s="36"/>
      <c r="EM77" s="66">
        <f>SUM(EA77:EL77)</f>
        <v>10259.33</v>
      </c>
    </row>
    <row r="78" spans="2:143" s="33" customFormat="1" ht="15" customHeight="1" x14ac:dyDescent="0.2">
      <c r="B78" s="71" t="s">
        <v>127</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v>314.77300000000002</v>
      </c>
      <c r="EK78" s="36"/>
      <c r="EL78" s="36"/>
      <c r="EM78" s="66">
        <f t="shared" ref="EM78:EM102" si="30">SUM(EA78:EL78)</f>
        <v>2941.65</v>
      </c>
    </row>
    <row r="79" spans="2:143" s="33" customFormat="1" ht="15" customHeight="1" x14ac:dyDescent="0.2">
      <c r="B79" s="71" t="s">
        <v>128</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v>339.70699999999999</v>
      </c>
      <c r="EK79" s="36"/>
      <c r="EL79" s="36"/>
      <c r="EM79" s="66">
        <f t="shared" si="30"/>
        <v>3205.6529999999998</v>
      </c>
    </row>
    <row r="80" spans="2:143" s="33" customFormat="1" ht="15" customHeight="1" x14ac:dyDescent="0.2">
      <c r="B80" s="71" t="s">
        <v>129</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v>599.51499999999999</v>
      </c>
      <c r="EK80" s="36"/>
      <c r="EL80" s="36"/>
      <c r="EM80" s="66">
        <f t="shared" si="30"/>
        <v>5844.7510000000002</v>
      </c>
    </row>
    <row r="81" spans="2:143" s="33" customFormat="1" ht="15" customHeight="1" x14ac:dyDescent="0.2">
      <c r="B81" s="71" t="s">
        <v>130</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v>539.06600000000003</v>
      </c>
      <c r="EK81" s="36"/>
      <c r="EL81" s="36"/>
      <c r="EM81" s="66">
        <f t="shared" si="30"/>
        <v>5003.0389999999998</v>
      </c>
    </row>
    <row r="82" spans="2:143" s="33" customFormat="1" ht="15" customHeight="1" x14ac:dyDescent="0.2">
      <c r="B82" s="71" t="s">
        <v>131</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v>450.11200000000002</v>
      </c>
      <c r="EK82" s="36"/>
      <c r="EL82" s="36"/>
      <c r="EM82" s="66">
        <f t="shared" si="30"/>
        <v>4339.1030000000001</v>
      </c>
    </row>
    <row r="83" spans="2:143" s="33" customFormat="1" ht="15" customHeight="1" x14ac:dyDescent="0.2">
      <c r="B83" s="71" t="s">
        <v>132</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v>632.32399999999996</v>
      </c>
      <c r="EK83" s="36"/>
      <c r="EL83" s="36"/>
      <c r="EM83" s="66">
        <f t="shared" si="30"/>
        <v>6066.5280000000002</v>
      </c>
    </row>
    <row r="84" spans="2:143" s="33" customFormat="1" ht="15" customHeight="1" x14ac:dyDescent="0.2">
      <c r="B84" s="71" t="s">
        <v>133</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v>306.45400000000001</v>
      </c>
      <c r="EK84" s="36"/>
      <c r="EL84" s="36"/>
      <c r="EM84" s="66">
        <f t="shared" si="30"/>
        <v>2909.5980000000004</v>
      </c>
    </row>
    <row r="85" spans="2:143" s="33" customFormat="1" ht="15" customHeight="1" x14ac:dyDescent="0.2">
      <c r="B85" s="71" t="s">
        <v>134</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v>339.04300000000001</v>
      </c>
      <c r="EK85" s="36"/>
      <c r="EL85" s="36"/>
      <c r="EM85" s="66">
        <f t="shared" si="30"/>
        <v>3228.3230000000003</v>
      </c>
    </row>
    <row r="86" spans="2:143" s="33" customFormat="1" ht="15" customHeight="1" x14ac:dyDescent="0.2">
      <c r="B86" s="71" t="s">
        <v>135</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v>611.45899999999995</v>
      </c>
      <c r="EK86" s="36"/>
      <c r="EL86" s="36"/>
      <c r="EM86" s="66">
        <f t="shared" si="30"/>
        <v>5846.4859999999999</v>
      </c>
    </row>
    <row r="87" spans="2:143" s="33" customFormat="1" ht="15" customHeight="1" x14ac:dyDescent="0.2">
      <c r="B87" s="71" t="s">
        <v>136</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v>888.53899999999999</v>
      </c>
      <c r="EK87" s="36"/>
      <c r="EL87" s="36"/>
      <c r="EM87" s="66">
        <f t="shared" si="30"/>
        <v>8419.7420000000002</v>
      </c>
    </row>
    <row r="88" spans="2:143" s="33" customFormat="1" ht="15" customHeight="1" x14ac:dyDescent="0.2">
      <c r="B88" s="71" t="s">
        <v>137</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v>327.17200000000003</v>
      </c>
      <c r="EK88" s="36"/>
      <c r="EL88" s="36"/>
      <c r="EM88" s="66">
        <f t="shared" si="30"/>
        <v>3046.52</v>
      </c>
    </row>
    <row r="89" spans="2:143" s="33" customFormat="1" ht="15" customHeight="1" x14ac:dyDescent="0.2">
      <c r="B89" s="71" t="s">
        <v>138</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v>1410.5920000000001</v>
      </c>
      <c r="EK89" s="36"/>
      <c r="EL89" s="36"/>
      <c r="EM89" s="66">
        <f t="shared" si="30"/>
        <v>13071.892000000002</v>
      </c>
    </row>
    <row r="90" spans="2:143" s="33" customFormat="1" ht="15" customHeight="1" x14ac:dyDescent="0.2">
      <c r="B90" s="71" t="s">
        <v>139</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v>545.19299999999998</v>
      </c>
      <c r="EK90" s="36"/>
      <c r="EL90" s="36"/>
      <c r="EM90" s="66">
        <f t="shared" si="30"/>
        <v>5274.2139999999999</v>
      </c>
    </row>
    <row r="91" spans="2:143" s="33" customFormat="1" ht="15" customHeight="1" x14ac:dyDescent="0.2">
      <c r="B91" s="71" t="s">
        <v>140</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v>1510.444</v>
      </c>
      <c r="EK91" s="36"/>
      <c r="EL91" s="36"/>
      <c r="EM91" s="66">
        <f t="shared" si="30"/>
        <v>14425.395999999999</v>
      </c>
    </row>
    <row r="92" spans="2:143" s="33" customFormat="1" ht="15" customHeight="1" x14ac:dyDescent="0.2">
      <c r="B92" s="71" t="s">
        <v>141</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v>1312.9269999999999</v>
      </c>
      <c r="EK92" s="36"/>
      <c r="EL92" s="36"/>
      <c r="EM92" s="66">
        <f t="shared" si="30"/>
        <v>12527.669999999998</v>
      </c>
    </row>
    <row r="93" spans="2:143" s="33" customFormat="1" ht="15" customHeight="1" x14ac:dyDescent="0.2">
      <c r="B93" s="71" t="s">
        <v>142</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v>60.063000000000002</v>
      </c>
      <c r="EK93" s="36"/>
      <c r="EL93" s="36"/>
      <c r="EM93" s="66">
        <f t="shared" si="30"/>
        <v>544.5329999999999</v>
      </c>
    </row>
    <row r="94" spans="2:143" s="33" customFormat="1" ht="15" customHeight="1" x14ac:dyDescent="0.2">
      <c r="B94" s="71" t="s">
        <v>143</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v>193.62</v>
      </c>
      <c r="EK94" s="36"/>
      <c r="EL94" s="36"/>
      <c r="EM94" s="66">
        <f t="shared" si="30"/>
        <v>1692.2870000000003</v>
      </c>
    </row>
    <row r="95" spans="2:143" s="33" customFormat="1" ht="15" customHeight="1" x14ac:dyDescent="0.2">
      <c r="B95" s="71" t="s">
        <v>144</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v>724.55100000000004</v>
      </c>
      <c r="EK95" s="36"/>
      <c r="EL95" s="36"/>
      <c r="EM95" s="66">
        <f t="shared" si="30"/>
        <v>7062.9870000000001</v>
      </c>
    </row>
    <row r="96" spans="2:143" s="33" customFormat="1" ht="15" customHeight="1" x14ac:dyDescent="0.2">
      <c r="B96" s="71" t="s">
        <v>145</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v>512.38</v>
      </c>
      <c r="EK96" s="36"/>
      <c r="EL96" s="36"/>
      <c r="EM96" s="66">
        <f t="shared" si="30"/>
        <v>4616.8390000000009</v>
      </c>
    </row>
    <row r="97" spans="2:143" s="33" customFormat="1" ht="15" customHeight="1" x14ac:dyDescent="0.2">
      <c r="B97" s="71" t="s">
        <v>146</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v>500.85399999999998</v>
      </c>
      <c r="EK97" s="36"/>
      <c r="EL97" s="36"/>
      <c r="EM97" s="66">
        <f t="shared" si="30"/>
        <v>4878.9930000000004</v>
      </c>
    </row>
    <row r="98" spans="2:143" s="33" customFormat="1" ht="15" customHeight="1" x14ac:dyDescent="0.2">
      <c r="B98" s="71" t="s">
        <v>147</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v>382.65300000000002</v>
      </c>
      <c r="EK98" s="36"/>
      <c r="EL98" s="36"/>
      <c r="EM98" s="66">
        <f t="shared" si="30"/>
        <v>3590.9440000000004</v>
      </c>
    </row>
    <row r="99" spans="2:143" s="33" customFormat="1" ht="15" customHeight="1" x14ac:dyDescent="0.2">
      <c r="B99" s="71" t="s">
        <v>148</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v>539</v>
      </c>
      <c r="EK99" s="36"/>
      <c r="EL99" s="36"/>
      <c r="EM99" s="66">
        <f t="shared" si="30"/>
        <v>4984.2839999999997</v>
      </c>
    </row>
    <row r="100" spans="2:143" s="33" customFormat="1" ht="15" customHeight="1" x14ac:dyDescent="0.2">
      <c r="B100" s="71" t="s">
        <v>149</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v>515.572</v>
      </c>
      <c r="EK100" s="36"/>
      <c r="EL100" s="36"/>
      <c r="EM100" s="66">
        <f t="shared" si="30"/>
        <v>4868.3519999999999</v>
      </c>
    </row>
    <row r="101" spans="2:143" s="33" customFormat="1" ht="15" customHeight="1" x14ac:dyDescent="0.2">
      <c r="B101" s="71" t="s">
        <v>150</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v>466.56900000000002</v>
      </c>
      <c r="EK101" s="36"/>
      <c r="EL101" s="36"/>
      <c r="EM101" s="66">
        <f t="shared" si="30"/>
        <v>4556.42</v>
      </c>
    </row>
    <row r="102" spans="2:143" s="33" customFormat="1" ht="15" customHeight="1" x14ac:dyDescent="0.2">
      <c r="B102" s="71" t="s">
        <v>151</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v>1414.1279999999999</v>
      </c>
      <c r="EK102" s="36"/>
      <c r="EL102" s="36"/>
      <c r="EM102" s="66">
        <f t="shared" si="30"/>
        <v>13445.994000000001</v>
      </c>
    </row>
    <row r="103" spans="2:143" s="33" customFormat="1" ht="15" customHeight="1" x14ac:dyDescent="0.2">
      <c r="B103" s="106" t="s">
        <v>152</v>
      </c>
      <c r="C103" s="41"/>
      <c r="AP103" s="57"/>
      <c r="AQ103" s="57"/>
    </row>
    <row r="104" spans="2:143" s="33" customFormat="1" ht="14.25" x14ac:dyDescent="0.2">
      <c r="B104" s="107"/>
      <c r="C104" s="41"/>
    </row>
    <row r="105" spans="2:143" s="33" customFormat="1" ht="14.25" x14ac:dyDescent="0.2">
      <c r="B105" s="107"/>
      <c r="C105" s="41"/>
    </row>
    <row r="106" spans="2:143" s="33" customFormat="1" ht="14.25" x14ac:dyDescent="0.2">
      <c r="C106" s="41"/>
      <c r="BZ106" s="33" t="s">
        <v>153</v>
      </c>
    </row>
    <row r="107" spans="2:143" s="33" customFormat="1" ht="14.25" x14ac:dyDescent="0.2">
      <c r="C107" s="41"/>
    </row>
    <row r="108" spans="2:143" s="33" customFormat="1" ht="14.25" x14ac:dyDescent="0.2">
      <c r="C108" s="41"/>
    </row>
    <row r="109" spans="2:143" s="33" customFormat="1" ht="14.25" x14ac:dyDescent="0.2">
      <c r="C109" s="41"/>
    </row>
    <row r="110" spans="2:143" s="33" customFormat="1" ht="14.25" x14ac:dyDescent="0.2">
      <c r="C110" s="41"/>
    </row>
  </sheetData>
  <sheetProtection sort="0" autoFilter="0"/>
  <mergeCells count="157">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2024-12-18T22:42:33Z</dcterms:modified>
  <cp:category/>
  <cp:contentStatus/>
</cp:coreProperties>
</file>