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OSITRAN\PRÁCTICAS PRE PROFESIONALES\BOLETÍN\"/>
    </mc:Choice>
  </mc:AlternateContent>
  <xr:revisionPtr revIDLastSave="0" documentId="8_{A55806A2-02A0-4D0C-B6FE-80A34EB8DE3F}" xr6:coauthVersionLast="47" xr6:coauthVersionMax="47" xr10:uidLastSave="{00000000-0000-0000-0000-000000000000}"/>
  <bookViews>
    <workbookView xWindow="2304" yWindow="720" windowWidth="12696" windowHeight="12240" tabRatio="599"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23" i="6"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4" i="2" s="1"/>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A38" i="2" l="1"/>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<sst xmlns="http://schemas.openxmlformats.org/spreadsheetml/2006/main" count="1993" uniqueCount="153">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</sst>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 fontId="26" fillId="33" borderId="0" xfId="0" quotePrefix="1" applyNumberFormat="1" applyFont="1" applyFill="1" applyAlignment="1">
      <alignment horizontal="center" vertical="center" wrapText="1"/>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106</v>
      </c>
    </row>
    <row r="4" spans="3:4" x14ac:dyDescent="0.25">
      <c r="C4" s="79" t="s">
        <v>107</v>
      </c>
      <c r="D4" s="79"/>
    </row>
    <row r="5" spans="3:4" ht="14.4" thickBot="1" x14ac:dyDescent="0.3"/>
    <row r="6" spans="3:4" s="80" customFormat="1" ht="15" customHeight="1" x14ac:dyDescent="0.25">
      <c r="C6" s="94" t="s">
        <v>108</v>
      </c>
      <c r="D6" s="95"/>
    </row>
    <row r="7" spans="3:4" s="80" customFormat="1" ht="12" x14ac:dyDescent="0.25">
      <c r="C7" s="96"/>
      <c r="D7" s="96"/>
    </row>
    <row r="8" spans="3:4" s="81" customFormat="1" ht="24.75" customHeight="1" thickBot="1" x14ac:dyDescent="0.35">
      <c r="C8" s="97"/>
      <c r="D8" s="97"/>
    </row>
    <row r="9" spans="3:4" ht="14.4" thickTop="1" x14ac:dyDescent="0.25">
      <c r="C9" s="82" t="s">
        <v>112</v>
      </c>
      <c r="D9" s="83" t="s">
        <v>109</v>
      </c>
    </row>
    <row r="10" spans="3:4" x14ac:dyDescent="0.25">
      <c r="C10" s="82" t="s">
        <v>113</v>
      </c>
      <c r="D10" s="83" t="s">
        <v>110</v>
      </c>
    </row>
    <row r="11" spans="3:4" ht="14.4" thickBot="1" x14ac:dyDescent="0.3">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tabSelected="1" zoomScale="60" zoomScaleNormal="60" workbookViewId="0">
      <pane xSplit="2" ySplit="3" topLeftCell="EG4" activePane="bottomRight" state="frozen"/>
      <selection pane="topRight" activeCell="C1" sqref="C1"/>
      <selection pane="bottomLeft" activeCell="A4" sqref="A4"/>
      <selection pane="bottomRight" activeCell="EM19" sqref="EM19:EM22"/>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3" width="12.109375" style="3" bestFit="1" customWidth="1"/>
    <col min="144" max="145" width="11.44140625" style="3"/>
    <col min="146" max="146" width="13.44140625" style="3" bestFit="1" customWidth="1"/>
    <col min="147" max="16384" width="11.44140625" style="3"/>
  </cols>
  <sheetData>
    <row r="1" spans="1:146" ht="13.8" x14ac:dyDescent="0.25">
      <c r="A1" s="103" t="s">
        <v>106</v>
      </c>
      <c r="B1" s="103"/>
    </row>
    <row r="2" spans="1:146" ht="30" customHeight="1" x14ac:dyDescent="0.25">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5">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3.8" x14ac:dyDescent="0.25">
      <c r="B6" s="98" t="s">
        <v>92</v>
      </c>
      <c r="C6" s="98"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c r="ED6" s="100">
        <v>2023</v>
      </c>
      <c r="EE6" s="100"/>
      <c r="EF6" s="100"/>
      <c r="EG6" s="100"/>
      <c r="EH6" s="100"/>
      <c r="EI6" s="100"/>
      <c r="EJ6" s="100"/>
      <c r="EK6" s="100"/>
      <c r="EL6" s="100"/>
      <c r="EM6" s="100"/>
      <c r="EN6" s="100"/>
      <c r="EO6" s="100"/>
      <c r="EP6" s="101" t="s">
        <v>152</v>
      </c>
    </row>
    <row r="7" spans="1:146" ht="18.75" customHeight="1" x14ac:dyDescent="0.25">
      <c r="B7" s="99"/>
      <c r="C7" s="99"/>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11" t="s">
        <v>121</v>
      </c>
      <c r="CR7" s="11" t="s">
        <v>122</v>
      </c>
      <c r="CS7" s="11" t="s">
        <v>123</v>
      </c>
      <c r="CT7" s="11" t="s">
        <v>124</v>
      </c>
      <c r="CU7" s="11" t="s">
        <v>125</v>
      </c>
      <c r="CV7" s="11" t="s">
        <v>126</v>
      </c>
      <c r="CW7" s="11" t="s">
        <v>127</v>
      </c>
      <c r="CX7" s="11" t="s">
        <v>128</v>
      </c>
      <c r="CY7" s="11" t="s">
        <v>129</v>
      </c>
      <c r="CZ7" s="11" t="s">
        <v>130</v>
      </c>
      <c r="DA7" s="11" t="s">
        <v>131</v>
      </c>
      <c r="DB7" s="11" t="s">
        <v>132</v>
      </c>
      <c r="DC7" s="102"/>
      <c r="DD7" s="11" t="s">
        <v>121</v>
      </c>
      <c r="DE7" s="11" t="s">
        <v>122</v>
      </c>
      <c r="DF7" s="11" t="s">
        <v>123</v>
      </c>
      <c r="DG7" s="11" t="s">
        <v>124</v>
      </c>
      <c r="DH7" s="11" t="s">
        <v>125</v>
      </c>
      <c r="DI7" s="11" t="s">
        <v>126</v>
      </c>
      <c r="DJ7" s="11" t="s">
        <v>127</v>
      </c>
      <c r="DK7" s="11" t="s">
        <v>128</v>
      </c>
      <c r="DL7" s="11" t="s">
        <v>129</v>
      </c>
      <c r="DM7" s="11" t="s">
        <v>130</v>
      </c>
      <c r="DN7" s="11" t="s">
        <v>131</v>
      </c>
      <c r="DO7" s="11" t="s">
        <v>132</v>
      </c>
      <c r="DP7" s="102"/>
      <c r="DQ7" s="11" t="s">
        <v>121</v>
      </c>
      <c r="DR7" s="11" t="s">
        <v>122</v>
      </c>
      <c r="DS7" s="11" t="s">
        <v>123</v>
      </c>
      <c r="DT7" s="11" t="s">
        <v>124</v>
      </c>
      <c r="DU7" s="11" t="s">
        <v>125</v>
      </c>
      <c r="DV7" s="11" t="s">
        <v>126</v>
      </c>
      <c r="DW7" s="11" t="s">
        <v>127</v>
      </c>
      <c r="DX7" s="11" t="s">
        <v>128</v>
      </c>
      <c r="DY7" s="11" t="s">
        <v>129</v>
      </c>
      <c r="DZ7" s="11" t="s">
        <v>130</v>
      </c>
      <c r="EA7" s="11" t="s">
        <v>131</v>
      </c>
      <c r="EB7" s="11" t="s">
        <v>132</v>
      </c>
      <c r="EC7" s="102"/>
      <c r="ED7" s="11" t="s">
        <v>121</v>
      </c>
      <c r="EE7" s="11" t="s">
        <v>122</v>
      </c>
      <c r="EF7" s="11" t="s">
        <v>123</v>
      </c>
      <c r="EG7" s="11" t="s">
        <v>124</v>
      </c>
      <c r="EH7" s="11" t="s">
        <v>125</v>
      </c>
      <c r="EI7" s="11" t="s">
        <v>126</v>
      </c>
      <c r="EJ7" s="11" t="s">
        <v>127</v>
      </c>
      <c r="EK7" s="11" t="s">
        <v>128</v>
      </c>
      <c r="EL7" s="11" t="s">
        <v>129</v>
      </c>
      <c r="EM7" s="11" t="s">
        <v>130</v>
      </c>
      <c r="EN7" s="11" t="s">
        <v>131</v>
      </c>
      <c r="EO7" s="11" t="s">
        <v>132</v>
      </c>
      <c r="EP7" s="102"/>
    </row>
    <row r="8" spans="1:146"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c r="EO8" s="14"/>
      <c r="EP8" s="14">
        <f>+SUM(ED8:EO8)</f>
        <v>2029941.4000000001</v>
      </c>
    </row>
    <row r="9" spans="1:146"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c r="EO9" s="14"/>
      <c r="EP9" s="14">
        <f t="shared" ref="EP9:EP14" si="10">+SUM(ED9:EO9)</f>
        <v>301830659.43000001</v>
      </c>
    </row>
    <row r="10" spans="1:146"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v>415306</v>
      </c>
      <c r="EI12" s="14">
        <v>470945.98</v>
      </c>
      <c r="EJ12" s="14">
        <v>466971.56</v>
      </c>
      <c r="EK12" s="14">
        <v>403463.41</v>
      </c>
      <c r="EL12" s="14">
        <v>481024.01</v>
      </c>
      <c r="EM12" s="14">
        <v>491544.67</v>
      </c>
      <c r="EN12" s="14"/>
      <c r="EO12" s="14"/>
      <c r="EP12" s="14">
        <f t="shared" si="10"/>
        <v>4628556.63</v>
      </c>
    </row>
    <row r="13" spans="1:146"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c r="EO13" s="14"/>
      <c r="EP13" s="14">
        <f t="shared" si="10"/>
        <v>5235687.1999999993</v>
      </c>
    </row>
    <row r="14" spans="1:146"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c r="EO14" s="14"/>
      <c r="EP14" s="14">
        <f t="shared" si="10"/>
        <v>9864243.8299999982</v>
      </c>
    </row>
    <row r="15" spans="1:146"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3.8" x14ac:dyDescent="0.25">
      <c r="B17" s="98" t="s">
        <v>92</v>
      </c>
      <c r="C17" s="98"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150</v>
      </c>
      <c r="ED17" s="100">
        <v>2023</v>
      </c>
      <c r="EE17" s="100"/>
      <c r="EF17" s="100"/>
      <c r="EG17" s="100"/>
      <c r="EH17" s="100"/>
      <c r="EI17" s="100"/>
      <c r="EJ17" s="100"/>
      <c r="EK17" s="100"/>
      <c r="EL17" s="100"/>
      <c r="EM17" s="100"/>
      <c r="EN17" s="100"/>
      <c r="EO17" s="100"/>
      <c r="EP17" s="101" t="s">
        <v>152</v>
      </c>
    </row>
    <row r="18" spans="2:146" ht="27.6" x14ac:dyDescent="0.25">
      <c r="B18" s="99"/>
      <c r="C18" s="99"/>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2"/>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2"/>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2"/>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2"/>
    </row>
    <row r="19" spans="2:146"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c r="EO19" s="16"/>
      <c r="EP19" s="14">
        <f>+SUM(ED19:EO19)</f>
        <v>27983586.670000002</v>
      </c>
    </row>
    <row r="20" spans="2:146"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c r="EO20" s="16"/>
      <c r="EP20" s="14">
        <f>+SUM(ED20:EO20)</f>
        <v>121679.64</v>
      </c>
    </row>
    <row r="21" spans="2:146"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c r="EO21" s="16"/>
      <c r="EP21" s="14">
        <f>+SUM(ED21:EO21)</f>
        <v>20755861.390000001</v>
      </c>
    </row>
    <row r="22" spans="2:146"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c r="EO22" s="16"/>
      <c r="EP22" s="14">
        <f>+SUM(ED22:EO22)</f>
        <v>579411.36999999988</v>
      </c>
    </row>
    <row r="23" spans="2:146" s="20" customFormat="1" ht="13.8"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4849180.01</v>
      </c>
      <c r="EK23" s="19">
        <f t="shared" si="20"/>
        <v>4376610.5600000005</v>
      </c>
      <c r="EL23" s="19">
        <f>SUM(EL19:EL22)</f>
        <v>5214880.63</v>
      </c>
      <c r="EM23" s="19">
        <f>SUM(EM19:EM22)</f>
        <v>5230872.8199999994</v>
      </c>
      <c r="EN23" s="19">
        <f>SUM(EN19:EN22)</f>
        <v>0</v>
      </c>
      <c r="EO23" s="19">
        <f>SUM(EO19:EO22)</f>
        <v>0</v>
      </c>
      <c r="EP23" s="19">
        <f>+EP19+EP20+EP21+EP22</f>
        <v>49440539.07</v>
      </c>
    </row>
    <row r="24" spans="2:146"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3">
        <f>EE23-ED23</f>
        <v>-1126154.54</v>
      </c>
    </row>
    <row r="26" spans="2:146"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Z4" activePane="bottomRight" state="frozen"/>
      <selection pane="topRight" activeCell="C1" sqref="C1"/>
      <selection pane="bottomLeft" activeCell="A4" sqref="A4"/>
      <selection pane="bottomRight" activeCell="EB29" sqref="EB29"/>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77734375" style="26" bestFit="1" customWidth="1"/>
    <col min="135" max="16384" width="11.44140625" style="26"/>
  </cols>
  <sheetData>
    <row r="1" spans="1:136" ht="13.8" x14ac:dyDescent="0.25">
      <c r="A1" s="103" t="s">
        <v>106</v>
      </c>
      <c r="B1" s="103"/>
    </row>
    <row r="2" spans="1:136" ht="30" customHeight="1" x14ac:dyDescent="0.25">
      <c r="A2" s="104" t="s">
        <v>133</v>
      </c>
      <c r="B2" s="104"/>
      <c r="DW2" s="92"/>
    </row>
    <row r="3" spans="1:136" ht="15" customHeight="1" x14ac:dyDescent="0.25">
      <c r="A3" s="105" t="s">
        <v>119</v>
      </c>
      <c r="B3" s="105"/>
    </row>
    <row r="5" spans="1:136"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3.8" x14ac:dyDescent="0.25">
      <c r="B6" s="98"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c r="DT6" s="100">
        <v>2023</v>
      </c>
      <c r="DU6" s="100"/>
      <c r="DV6" s="100"/>
      <c r="DW6" s="100"/>
      <c r="DX6" s="100"/>
      <c r="DY6" s="100"/>
      <c r="DZ6" s="100"/>
      <c r="EA6" s="100"/>
      <c r="EB6" s="100"/>
      <c r="EC6" s="100"/>
      <c r="ED6" s="100"/>
      <c r="EE6" s="100"/>
      <c r="EF6" s="101" t="s">
        <v>152</v>
      </c>
    </row>
    <row r="7" spans="1:136" s="3" customFormat="1" ht="22.5" customHeight="1" x14ac:dyDescent="0.25">
      <c r="B7" s="99"/>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11" t="s">
        <v>121</v>
      </c>
      <c r="CH7" s="11" t="s">
        <v>122</v>
      </c>
      <c r="CI7" s="11" t="s">
        <v>123</v>
      </c>
      <c r="CJ7" s="11" t="s">
        <v>124</v>
      </c>
      <c r="CK7" s="11" t="s">
        <v>125</v>
      </c>
      <c r="CL7" s="11" t="s">
        <v>126</v>
      </c>
      <c r="CM7" s="11" t="s">
        <v>127</v>
      </c>
      <c r="CN7" s="11" t="s">
        <v>128</v>
      </c>
      <c r="CO7" s="11" t="s">
        <v>129</v>
      </c>
      <c r="CP7" s="11" t="s">
        <v>130</v>
      </c>
      <c r="CQ7" s="11" t="s">
        <v>131</v>
      </c>
      <c r="CR7" s="11" t="s">
        <v>132</v>
      </c>
      <c r="CS7" s="102"/>
      <c r="CT7" s="11" t="s">
        <v>121</v>
      </c>
      <c r="CU7" s="11" t="s">
        <v>122</v>
      </c>
      <c r="CV7" s="11" t="s">
        <v>123</v>
      </c>
      <c r="CW7" s="11" t="s">
        <v>124</v>
      </c>
      <c r="CX7" s="11" t="s">
        <v>125</v>
      </c>
      <c r="CY7" s="11" t="s">
        <v>126</v>
      </c>
      <c r="CZ7" s="11" t="s">
        <v>127</v>
      </c>
      <c r="DA7" s="11" t="s">
        <v>128</v>
      </c>
      <c r="DB7" s="11" t="s">
        <v>129</v>
      </c>
      <c r="DC7" s="11" t="s">
        <v>130</v>
      </c>
      <c r="DD7" s="11" t="s">
        <v>131</v>
      </c>
      <c r="DE7" s="11" t="s">
        <v>132</v>
      </c>
      <c r="DF7" s="102"/>
      <c r="DG7" s="11" t="s">
        <v>121</v>
      </c>
      <c r="DH7" s="11" t="s">
        <v>122</v>
      </c>
      <c r="DI7" s="11" t="s">
        <v>123</v>
      </c>
      <c r="DJ7" s="11" t="s">
        <v>124</v>
      </c>
      <c r="DK7" s="11" t="s">
        <v>125</v>
      </c>
      <c r="DL7" s="11" t="s">
        <v>126</v>
      </c>
      <c r="DM7" s="11" t="s">
        <v>127</v>
      </c>
      <c r="DN7" s="11" t="s">
        <v>128</v>
      </c>
      <c r="DO7" s="11" t="s">
        <v>129</v>
      </c>
      <c r="DP7" s="11" t="s">
        <v>130</v>
      </c>
      <c r="DQ7" s="11" t="s">
        <v>131</v>
      </c>
      <c r="DR7" s="11" t="s">
        <v>132</v>
      </c>
      <c r="DS7" s="102"/>
      <c r="DT7" s="11" t="s">
        <v>121</v>
      </c>
      <c r="DU7" s="11" t="s">
        <v>122</v>
      </c>
      <c r="DV7" s="11" t="s">
        <v>123</v>
      </c>
      <c r="DW7" s="11" t="s">
        <v>124</v>
      </c>
      <c r="DX7" s="11" t="s">
        <v>125</v>
      </c>
      <c r="DY7" s="11" t="s">
        <v>126</v>
      </c>
      <c r="DZ7" s="11" t="s">
        <v>127</v>
      </c>
      <c r="EA7" s="11" t="s">
        <v>128</v>
      </c>
      <c r="EB7" s="11" t="s">
        <v>129</v>
      </c>
      <c r="EC7" s="11" t="s">
        <v>130</v>
      </c>
      <c r="ED7" s="11" t="s">
        <v>131</v>
      </c>
      <c r="EE7" s="11" t="s">
        <v>132</v>
      </c>
      <c r="EF7" s="102"/>
    </row>
    <row r="8" spans="1:136"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0</v>
      </c>
      <c r="EE8" s="31">
        <f t="shared" si="10"/>
        <v>0</v>
      </c>
      <c r="EF8" s="14">
        <f>+SUM(DT8:EE8)</f>
        <v>2608466.9194779992</v>
      </c>
    </row>
    <row r="9" spans="1:136"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c r="EE9" s="14"/>
      <c r="EF9" s="14">
        <f t="shared" ref="EF9:EF22" si="14">+SUM(DT9:EE9)</f>
        <v>2595972.9194779992</v>
      </c>
    </row>
    <row r="10" spans="1:136" s="27" customFormat="1" ht="13.8" x14ac:dyDescent="0.25">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v>1377</v>
      </c>
      <c r="EA10" s="14">
        <v>1542</v>
      </c>
      <c r="EB10" s="14">
        <v>1739</v>
      </c>
      <c r="EC10" s="14">
        <v>1647</v>
      </c>
      <c r="ED10" s="14"/>
      <c r="EE10" s="14"/>
      <c r="EF10" s="14">
        <f t="shared" si="14"/>
        <v>12494</v>
      </c>
    </row>
    <row r="11" spans="1:136"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44913472.622999996</v>
      </c>
      <c r="EA11" s="31">
        <f t="shared" si="31"/>
        <v>46099386.240000002</v>
      </c>
      <c r="EB11" s="31">
        <f t="shared" si="31"/>
        <v>45977687.589999996</v>
      </c>
      <c r="EC11" s="31">
        <f t="shared" si="31"/>
        <v>43979249.744240001</v>
      </c>
      <c r="ED11" s="31">
        <f t="shared" si="31"/>
        <v>0</v>
      </c>
      <c r="EE11" s="31">
        <f t="shared" si="31"/>
        <v>0</v>
      </c>
      <c r="EF11" s="14">
        <f>+SUM(DT11:EE11)</f>
        <v>373992667.77323991</v>
      </c>
    </row>
    <row r="12" spans="1:136" s="27" customFormat="1" ht="13.8" x14ac:dyDescent="0.25">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c r="EE12" s="14"/>
      <c r="EF12" s="14">
        <f t="shared" si="14"/>
        <v>373021152.67324007</v>
      </c>
    </row>
    <row r="13" spans="1:136" s="27" customFormat="1" ht="13.8" x14ac:dyDescent="0.25">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c r="EE13" s="14"/>
      <c r="EF13" s="14">
        <f t="shared" si="14"/>
        <v>971515.09999999986</v>
      </c>
    </row>
    <row r="14" spans="1:136" s="29" customFormat="1" ht="13.8"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236189</v>
      </c>
      <c r="EA14" s="31">
        <f t="shared" si="41"/>
        <v>235467</v>
      </c>
      <c r="EB14" s="31">
        <f t="shared" si="41"/>
        <v>220382</v>
      </c>
      <c r="EC14" s="31">
        <f t="shared" si="41"/>
        <v>241784</v>
      </c>
      <c r="ED14" s="31">
        <f t="shared" si="41"/>
        <v>0</v>
      </c>
      <c r="EE14" s="31">
        <f t="shared" si="41"/>
        <v>0</v>
      </c>
      <c r="EF14" s="14">
        <f t="shared" si="14"/>
        <v>1622133</v>
      </c>
    </row>
    <row r="15" spans="1:136" s="27" customFormat="1" ht="13.8" x14ac:dyDescent="0.25">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v>1196</v>
      </c>
      <c r="EA15" s="14">
        <v>1556</v>
      </c>
      <c r="EB15" s="14">
        <v>1745</v>
      </c>
      <c r="EC15" s="14">
        <v>1748</v>
      </c>
      <c r="ED15" s="14"/>
      <c r="EE15" s="14"/>
      <c r="EF15" s="14">
        <f t="shared" si="14"/>
        <v>7686</v>
      </c>
    </row>
    <row r="16" spans="1:136" s="27" customFormat="1" ht="13.8" x14ac:dyDescent="0.25">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v>234993</v>
      </c>
      <c r="EA16" s="14">
        <v>233911</v>
      </c>
      <c r="EB16" s="14">
        <v>218637</v>
      </c>
      <c r="EC16" s="14">
        <v>240036</v>
      </c>
      <c r="ED16" s="14"/>
      <c r="EE16" s="14"/>
      <c r="EF16" s="14">
        <f t="shared" si="14"/>
        <v>1614447</v>
      </c>
    </row>
    <row r="17" spans="2:136"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11918685.999999996</v>
      </c>
      <c r="EA17" s="31">
        <f t="shared" si="52"/>
        <v>10613493.499999998</v>
      </c>
      <c r="EB17" s="31">
        <f t="shared" si="52"/>
        <v>10040166.200000001</v>
      </c>
      <c r="EC17" s="31">
        <f t="shared" si="52"/>
        <v>10938327.300000001</v>
      </c>
      <c r="ED17" s="31">
        <f t="shared" si="52"/>
        <v>0</v>
      </c>
      <c r="EE17" s="31">
        <f t="shared" si="52"/>
        <v>0</v>
      </c>
      <c r="EF17" s="14">
        <f t="shared" si="14"/>
        <v>75227042.700000003</v>
      </c>
    </row>
    <row r="18" spans="2:136" s="27" customFormat="1" ht="13.8" x14ac:dyDescent="0.25">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c r="EE18" s="14"/>
      <c r="EF18" s="14">
        <f t="shared" si="14"/>
        <v>3251980.5</v>
      </c>
    </row>
    <row r="19" spans="2:136" s="27" customFormat="1" ht="13.8" x14ac:dyDescent="0.25">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c r="EE19" s="14"/>
      <c r="EF19" s="14">
        <f t="shared" si="14"/>
        <v>71975062.200000003</v>
      </c>
    </row>
    <row r="20" spans="2:136"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2261793.1</v>
      </c>
      <c r="EA20" s="31">
        <f t="shared" si="62"/>
        <v>2309958</v>
      </c>
      <c r="EB20" s="31">
        <f t="shared" si="62"/>
        <v>2297155.6999999997</v>
      </c>
      <c r="EC20" s="31">
        <f t="shared" si="62"/>
        <v>2291683.5</v>
      </c>
      <c r="ED20" s="31">
        <f t="shared" si="62"/>
        <v>0</v>
      </c>
      <c r="EE20" s="31">
        <f t="shared" si="62"/>
        <v>0</v>
      </c>
      <c r="EF20" s="14">
        <f t="shared" si="14"/>
        <v>18005888.899999999</v>
      </c>
    </row>
    <row r="21" spans="2:136" s="27" customFormat="1" ht="13.8" x14ac:dyDescent="0.25">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c r="EE21" s="14"/>
      <c r="EF21" s="14">
        <f t="shared" si="14"/>
        <v>15601421.699999999</v>
      </c>
    </row>
    <row r="22" spans="2:136" s="27" customFormat="1" ht="13.8" x14ac:dyDescent="0.25">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c r="EE22" s="14"/>
      <c r="EF22" s="14">
        <f t="shared" si="14"/>
        <v>2404467.1999999997</v>
      </c>
    </row>
    <row r="23" spans="2:136" s="33" customFormat="1" ht="22.8" x14ac:dyDescent="0.25">
      <c r="B23" s="76" t="s">
        <v>143</v>
      </c>
    </row>
    <row r="24" spans="2:136" s="33" customFormat="1" ht="3" customHeight="1" x14ac:dyDescent="0.25"/>
    <row r="25" spans="2:136" s="33" customFormat="1" ht="13.8"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3.8" x14ac:dyDescent="0.25">
      <c r="B26" s="98"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150</v>
      </c>
      <c r="DT26" s="100">
        <v>2023</v>
      </c>
      <c r="DU26" s="100"/>
      <c r="DV26" s="100"/>
      <c r="DW26" s="100"/>
      <c r="DX26" s="100"/>
      <c r="DY26" s="100"/>
      <c r="DZ26" s="100"/>
      <c r="EA26" s="100"/>
      <c r="EB26" s="100"/>
      <c r="EC26" s="100"/>
      <c r="ED26" s="100"/>
      <c r="EE26" s="100"/>
      <c r="EF26" s="101" t="s">
        <v>152</v>
      </c>
    </row>
    <row r="27" spans="2:136" s="3" customFormat="1" ht="13.8" x14ac:dyDescent="0.25">
      <c r="B27" s="99"/>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2"/>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2"/>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2"/>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2"/>
    </row>
    <row r="28" spans="2:136"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12728823.09</v>
      </c>
      <c r="EA28" s="31">
        <f t="shared" si="74"/>
        <v>12375060.9168</v>
      </c>
      <c r="EB28" s="31">
        <f t="shared" si="74"/>
        <v>12512755.93</v>
      </c>
      <c r="EC28" s="31">
        <f t="shared" si="74"/>
        <v>13475777.3422</v>
      </c>
      <c r="ED28" s="31">
        <f t="shared" si="74"/>
        <v>0</v>
      </c>
      <c r="EE28" s="31">
        <f t="shared" si="74"/>
        <v>0</v>
      </c>
      <c r="EF28" s="14">
        <f t="shared" ref="EF28:EF38" si="75">+SUM(DT28:EE28)</f>
        <v>96490779.443200007</v>
      </c>
    </row>
    <row r="29" spans="2:136"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c r="EE29" s="14"/>
      <c r="EF29" s="14">
        <f t="shared" si="75"/>
        <v>53078518.719799995</v>
      </c>
    </row>
    <row r="30" spans="2:136"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c r="EE30" s="14"/>
      <c r="EF30" s="14">
        <f t="shared" si="75"/>
        <v>43412260.723399997</v>
      </c>
    </row>
    <row r="31" spans="2:136" s="29" customFormat="1" ht="13.8"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257636.99</v>
      </c>
      <c r="EA31" s="31">
        <f t="shared" si="92"/>
        <v>240059.80166783999</v>
      </c>
      <c r="EB31" s="31">
        <f t="shared" si="92"/>
        <v>249092.91301592003</v>
      </c>
      <c r="EC31" s="31">
        <f t="shared" si="92"/>
        <v>292364.41620616004</v>
      </c>
      <c r="ED31" s="31">
        <f t="shared" si="92"/>
        <v>0</v>
      </c>
      <c r="EE31" s="31">
        <f t="shared" si="92"/>
        <v>0</v>
      </c>
      <c r="EF31" s="14">
        <f t="shared" si="75"/>
        <v>1990132.1190801603</v>
      </c>
    </row>
    <row r="32" spans="2:136" s="27" customFormat="1" ht="13.8" x14ac:dyDescent="0.25">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c r="EE32" s="14"/>
      <c r="EF32" s="14">
        <f t="shared" si="75"/>
        <v>1206279.0195956801</v>
      </c>
    </row>
    <row r="33" spans="2:136" s="27" customFormat="1" ht="13.8" x14ac:dyDescent="0.25">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c r="EE33" s="14"/>
      <c r="EF33" s="14">
        <f t="shared" si="75"/>
        <v>783853.09948447999</v>
      </c>
    </row>
    <row r="34" spans="2:136" s="29" customFormat="1" ht="13.8"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7.6" x14ac:dyDescent="0.25">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7.6" x14ac:dyDescent="0.25">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3.8"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3.8"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12986460.08</v>
      </c>
      <c r="EA38" s="31">
        <f t="shared" si="107"/>
        <v>12615120.718467839</v>
      </c>
      <c r="EB38" s="31">
        <f t="shared" si="107"/>
        <v>12761848.84301592</v>
      </c>
      <c r="EC38" s="31">
        <f t="shared" si="107"/>
        <v>13768141.75840616</v>
      </c>
      <c r="ED38" s="31">
        <f t="shared" si="107"/>
        <v>0</v>
      </c>
      <c r="EE38" s="31">
        <f>+EE28+EE31+EE34+EE37</f>
        <v>0</v>
      </c>
      <c r="EF38" s="14">
        <f t="shared" si="75"/>
        <v>98480911.562280163</v>
      </c>
    </row>
    <row r="39" spans="2:136" x14ac:dyDescent="0.25">
      <c r="B39" s="77" t="s">
        <v>145</v>
      </c>
      <c r="DU39" s="92">
        <f>DU38-DT38</f>
        <v>-1334365.4567640398</v>
      </c>
    </row>
    <row r="40" spans="2:136" x14ac:dyDescent="0.25">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T76" activePane="bottomRight" state="frozen"/>
      <selection pane="topRight" activeCell="C1" sqref="C1"/>
      <selection pane="bottomLeft" activeCell="A4" sqref="A4"/>
      <selection pane="bottomRight" activeCell="DW77" sqref="DW77:DW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77734375" style="26" customWidth="1"/>
    <col min="127" max="127" width="12.109375" style="26" bestFit="1" customWidth="1"/>
    <col min="128" max="16384" width="11.44140625" style="26"/>
  </cols>
  <sheetData>
    <row r="1" spans="1:130" ht="13.8" x14ac:dyDescent="0.25">
      <c r="A1" s="103" t="s">
        <v>106</v>
      </c>
      <c r="B1" s="103"/>
    </row>
    <row r="2" spans="1:130" ht="30" customHeight="1" x14ac:dyDescent="0.25">
      <c r="A2" s="104" t="s">
        <v>151</v>
      </c>
      <c r="B2" s="104"/>
    </row>
    <row r="3" spans="1:130" ht="15" customHeight="1" x14ac:dyDescent="0.25">
      <c r="A3" s="105" t="s">
        <v>119</v>
      </c>
      <c r="B3" s="105"/>
      <c r="AE3" s="39"/>
    </row>
    <row r="4" spans="1:130" x14ac:dyDescent="0.25">
      <c r="AE4" s="39"/>
    </row>
    <row r="5" spans="1:130" s="33" customFormat="1" ht="13.8" x14ac:dyDescent="0.25">
      <c r="B5" s="40" t="s">
        <v>98</v>
      </c>
      <c r="C5" s="41"/>
      <c r="AU5" s="42"/>
      <c r="AV5" s="42"/>
      <c r="AW5" s="42"/>
      <c r="AX5" s="42"/>
      <c r="AY5" s="42"/>
      <c r="AZ5" s="42"/>
      <c r="BA5" s="42"/>
    </row>
    <row r="6" spans="1:130" s="3" customFormat="1" ht="13.8" x14ac:dyDescent="0.25">
      <c r="B6" s="98"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c r="DN6" s="100">
        <v>2023</v>
      </c>
      <c r="DO6" s="100"/>
      <c r="DP6" s="100"/>
      <c r="DQ6" s="100"/>
      <c r="DR6" s="100"/>
      <c r="DS6" s="100"/>
      <c r="DT6" s="100"/>
      <c r="DU6" s="100"/>
      <c r="DV6" s="100"/>
      <c r="DW6" s="100"/>
      <c r="DX6" s="100"/>
      <c r="DY6" s="100"/>
      <c r="DZ6" s="101" t="s">
        <v>152</v>
      </c>
    </row>
    <row r="7" spans="1:130" s="3" customFormat="1" ht="27.6" x14ac:dyDescent="0.25">
      <c r="B7" s="99"/>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11" t="s">
        <v>121</v>
      </c>
      <c r="CB7" s="11" t="s">
        <v>122</v>
      </c>
      <c r="CC7" s="11" t="s">
        <v>123</v>
      </c>
      <c r="CD7" s="11" t="s">
        <v>124</v>
      </c>
      <c r="CE7" s="11" t="s">
        <v>125</v>
      </c>
      <c r="CF7" s="11" t="s">
        <v>126</v>
      </c>
      <c r="CG7" s="11" t="s">
        <v>127</v>
      </c>
      <c r="CH7" s="11" t="s">
        <v>128</v>
      </c>
      <c r="CI7" s="11" t="s">
        <v>129</v>
      </c>
      <c r="CJ7" s="11" t="s">
        <v>130</v>
      </c>
      <c r="CK7" s="11" t="s">
        <v>131</v>
      </c>
      <c r="CL7" s="11" t="s">
        <v>132</v>
      </c>
      <c r="CM7" s="102"/>
      <c r="CN7" s="11" t="s">
        <v>121</v>
      </c>
      <c r="CO7" s="11" t="s">
        <v>122</v>
      </c>
      <c r="CP7" s="11" t="s">
        <v>123</v>
      </c>
      <c r="CQ7" s="11" t="s">
        <v>124</v>
      </c>
      <c r="CR7" s="11" t="s">
        <v>125</v>
      </c>
      <c r="CS7" s="11" t="s">
        <v>126</v>
      </c>
      <c r="CT7" s="11" t="s">
        <v>127</v>
      </c>
      <c r="CU7" s="11" t="s">
        <v>128</v>
      </c>
      <c r="CV7" s="11" t="s">
        <v>129</v>
      </c>
      <c r="CW7" s="11" t="s">
        <v>130</v>
      </c>
      <c r="CX7" s="11" t="s">
        <v>131</v>
      </c>
      <c r="CY7" s="11" t="s">
        <v>132</v>
      </c>
      <c r="CZ7" s="102"/>
      <c r="DA7" s="11" t="s">
        <v>121</v>
      </c>
      <c r="DB7" s="11" t="s">
        <v>122</v>
      </c>
      <c r="DC7" s="11" t="s">
        <v>123</v>
      </c>
      <c r="DD7" s="11" t="s">
        <v>124</v>
      </c>
      <c r="DE7" s="11" t="s">
        <v>125</v>
      </c>
      <c r="DF7" s="11" t="s">
        <v>126</v>
      </c>
      <c r="DG7" s="11" t="s">
        <v>127</v>
      </c>
      <c r="DH7" s="11" t="s">
        <v>128</v>
      </c>
      <c r="DI7" s="11" t="s">
        <v>129</v>
      </c>
      <c r="DJ7" s="11" t="s">
        <v>130</v>
      </c>
      <c r="DK7" s="11" t="s">
        <v>131</v>
      </c>
      <c r="DL7" s="11" t="s">
        <v>132</v>
      </c>
      <c r="DM7" s="102"/>
      <c r="DN7" s="11" t="s">
        <v>121</v>
      </c>
      <c r="DO7" s="11" t="s">
        <v>122</v>
      </c>
      <c r="DP7" s="91" t="s">
        <v>123</v>
      </c>
      <c r="DQ7" s="11" t="s">
        <v>124</v>
      </c>
      <c r="DR7" s="11" t="s">
        <v>125</v>
      </c>
      <c r="DS7" s="11" t="s">
        <v>126</v>
      </c>
      <c r="DT7" s="11" t="s">
        <v>127</v>
      </c>
      <c r="DU7" s="11" t="s">
        <v>128</v>
      </c>
      <c r="DV7" s="11" t="s">
        <v>129</v>
      </c>
      <c r="DW7" s="11" t="s">
        <v>130</v>
      </c>
      <c r="DX7" s="11" t="s">
        <v>131</v>
      </c>
      <c r="DY7" s="11" t="s">
        <v>132</v>
      </c>
      <c r="DZ7" s="102"/>
    </row>
    <row r="8" spans="1:130"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c r="DY8" s="44"/>
      <c r="DZ8" s="44">
        <f t="shared" ref="DZ8:DZ13" si="1">+AVERAGE(DN8:DY8)</f>
        <v>0.99682000000000015</v>
      </c>
    </row>
    <row r="9" spans="1:130"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c r="DY9" s="44"/>
      <c r="DZ9" s="44">
        <f t="shared" si="1"/>
        <v>0.92749999999999999</v>
      </c>
    </row>
    <row r="10" spans="1:130"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c r="DY10" s="44"/>
      <c r="DZ10" s="44">
        <f t="shared" si="1"/>
        <v>0.92257</v>
      </c>
    </row>
    <row r="11" spans="1:130"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c r="DY11" s="44"/>
      <c r="DZ11" s="44">
        <f t="shared" si="1"/>
        <v>0.92505000000000004</v>
      </c>
    </row>
    <row r="12" spans="1:130"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c r="DY12" s="44"/>
      <c r="DZ12" s="44">
        <f t="shared" si="1"/>
        <v>0.92009000000000007</v>
      </c>
    </row>
    <row r="13" spans="1:130"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c r="DY13" s="44"/>
      <c r="DZ13" s="44">
        <f t="shared" si="1"/>
        <v>6.3056673376000235E-4</v>
      </c>
    </row>
    <row r="14" spans="1:130"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5">
      <c r="B15" s="40" t="s">
        <v>99</v>
      </c>
      <c r="C15" s="41"/>
    </row>
    <row r="16" spans="1:130" s="3" customFormat="1" ht="13.8" x14ac:dyDescent="0.25">
      <c r="B16" s="98"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c r="DN16" s="100">
        <v>2023</v>
      </c>
      <c r="DO16" s="100"/>
      <c r="DP16" s="100"/>
      <c r="DQ16" s="100"/>
      <c r="DR16" s="100"/>
      <c r="DS16" s="100"/>
      <c r="DT16" s="100"/>
      <c r="DU16" s="100"/>
      <c r="DV16" s="100"/>
      <c r="DW16" s="100"/>
      <c r="DX16" s="100"/>
      <c r="DY16" s="100"/>
      <c r="DZ16" s="101" t="s">
        <v>152</v>
      </c>
    </row>
    <row r="17" spans="2:130" s="3" customFormat="1" ht="27.6" x14ac:dyDescent="0.25">
      <c r="B17" s="99"/>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2"/>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2"/>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2"/>
      <c r="DN17" s="11" t="s">
        <v>121</v>
      </c>
      <c r="DO17" s="11" t="s">
        <v>122</v>
      </c>
      <c r="DP17" s="91" t="s">
        <v>123</v>
      </c>
      <c r="DQ17" s="11" t="s">
        <v>124</v>
      </c>
      <c r="DR17" s="11" t="s">
        <v>125</v>
      </c>
      <c r="DS17" s="11" t="s">
        <v>126</v>
      </c>
      <c r="DT17" s="11" t="s">
        <v>127</v>
      </c>
      <c r="DU17" s="11" t="s">
        <v>128</v>
      </c>
      <c r="DV17" s="11" t="s">
        <v>129</v>
      </c>
      <c r="DW17" s="11" t="s">
        <v>130</v>
      </c>
      <c r="DX17" s="11" t="s">
        <v>131</v>
      </c>
      <c r="DY17" s="11" t="s">
        <v>132</v>
      </c>
      <c r="DZ17" s="102"/>
    </row>
    <row r="18" spans="2:130" s="53" customFormat="1" ht="27.6" x14ac:dyDescent="0.25">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c r="DY18" s="51"/>
      <c r="DZ18" s="51">
        <f>+SUM(DN18:DY18)</f>
        <v>4024286.3561130008</v>
      </c>
    </row>
    <row r="19" spans="2:130"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c r="DY19" s="36"/>
      <c r="DZ19" s="51">
        <f>+SUM(DN19:DY19)</f>
        <v>71265.899246999965</v>
      </c>
    </row>
    <row r="20" spans="2:130"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c r="DY20" s="51"/>
      <c r="DZ20" s="51">
        <f>+SUM(DN20:DY20)</f>
        <v>4095552.2553600008</v>
      </c>
    </row>
    <row r="21" spans="2:130"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c r="DY21" s="51"/>
      <c r="DZ21" s="51">
        <f>+SUM(DN21:DY21)</f>
        <v>4024286.3561130008</v>
      </c>
    </row>
    <row r="22" spans="2:130"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5">
      <c r="B23" s="109"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5">
      <c r="C26" s="41"/>
      <c r="AL26" s="58"/>
      <c r="AM26" s="58"/>
      <c r="AN26" s="58"/>
      <c r="AO26" s="58"/>
    </row>
    <row r="27" spans="2:130" s="27" customFormat="1" ht="15" customHeight="1" x14ac:dyDescent="0.25">
      <c r="B27" s="59" t="s">
        <v>100</v>
      </c>
      <c r="C27" s="41"/>
    </row>
    <row r="28" spans="2:130" s="3" customFormat="1" ht="13.8" x14ac:dyDescent="0.25">
      <c r="B28" s="98"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c r="DN28" s="100">
        <v>2023</v>
      </c>
      <c r="DO28" s="100"/>
      <c r="DP28" s="100"/>
      <c r="DQ28" s="100"/>
      <c r="DR28" s="100"/>
      <c r="DS28" s="100"/>
      <c r="DT28" s="100"/>
      <c r="DU28" s="100"/>
      <c r="DV28" s="100"/>
      <c r="DW28" s="100"/>
      <c r="DX28" s="100"/>
      <c r="DY28" s="100"/>
      <c r="DZ28" s="101" t="s">
        <v>152</v>
      </c>
    </row>
    <row r="29" spans="2:130" s="3" customFormat="1" ht="27.6" x14ac:dyDescent="0.25">
      <c r="B29" s="99"/>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2"/>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2"/>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2"/>
      <c r="DN29" s="11" t="s">
        <v>121</v>
      </c>
      <c r="DO29" s="11" t="s">
        <v>122</v>
      </c>
      <c r="DP29" s="91" t="s">
        <v>123</v>
      </c>
      <c r="DQ29" s="11" t="s">
        <v>124</v>
      </c>
      <c r="DR29" s="11" t="s">
        <v>125</v>
      </c>
      <c r="DS29" s="11" t="s">
        <v>126</v>
      </c>
      <c r="DT29" s="11" t="s">
        <v>127</v>
      </c>
      <c r="DU29" s="11" t="s">
        <v>128</v>
      </c>
      <c r="DV29" s="11" t="s">
        <v>129</v>
      </c>
      <c r="DW29" s="11" t="s">
        <v>130</v>
      </c>
      <c r="DX29" s="11" t="s">
        <v>131</v>
      </c>
      <c r="DY29" s="11" t="s">
        <v>132</v>
      </c>
      <c r="DZ29" s="102"/>
    </row>
    <row r="30" spans="2:130" s="33" customFormat="1" ht="15" customHeight="1" x14ac:dyDescent="0.25">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c r="DY30" s="61"/>
      <c r="DZ30" s="51">
        <f>+SUM(DN30:DY30)</f>
        <v>140817248</v>
      </c>
    </row>
    <row r="31" spans="2:130" s="33" customFormat="1" ht="13.8" x14ac:dyDescent="0.25">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c r="DY31" s="61"/>
      <c r="DZ31" s="51">
        <f>+SUM(DN31:DY31)</f>
        <v>139437552</v>
      </c>
    </row>
    <row r="32" spans="2:130"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5">
      <c r="B33" s="40" t="s">
        <v>101</v>
      </c>
      <c r="C33" s="41"/>
    </row>
    <row r="34" spans="2:130" s="3" customFormat="1" ht="13.8" x14ac:dyDescent="0.25">
      <c r="B34" s="98"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c r="DN34" s="100">
        <v>2023</v>
      </c>
      <c r="DO34" s="100"/>
      <c r="DP34" s="100"/>
      <c r="DQ34" s="100"/>
      <c r="DR34" s="100"/>
      <c r="DS34" s="100"/>
      <c r="DT34" s="100"/>
      <c r="DU34" s="100"/>
      <c r="DV34" s="100"/>
      <c r="DW34" s="100"/>
      <c r="DX34" s="100"/>
      <c r="DY34" s="100"/>
      <c r="DZ34" s="101" t="s">
        <v>152</v>
      </c>
    </row>
    <row r="35" spans="2:130" s="3" customFormat="1" ht="27.6" x14ac:dyDescent="0.25">
      <c r="B35" s="99"/>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2"/>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2"/>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2"/>
      <c r="DN35" s="11" t="s">
        <v>121</v>
      </c>
      <c r="DO35" s="11" t="s">
        <v>122</v>
      </c>
      <c r="DP35" s="91" t="s">
        <v>123</v>
      </c>
      <c r="DQ35" s="11" t="s">
        <v>124</v>
      </c>
      <c r="DR35" s="11" t="s">
        <v>125</v>
      </c>
      <c r="DS35" s="11" t="s">
        <v>126</v>
      </c>
      <c r="DT35" s="11" t="s">
        <v>127</v>
      </c>
      <c r="DU35" s="11" t="s">
        <v>128</v>
      </c>
      <c r="DV35" s="11" t="s">
        <v>129</v>
      </c>
      <c r="DW35" s="11" t="s">
        <v>130</v>
      </c>
      <c r="DX35" s="11" t="s">
        <v>131</v>
      </c>
      <c r="DY35" s="11" t="s">
        <v>132</v>
      </c>
      <c r="DZ35" s="102"/>
    </row>
    <row r="36" spans="2:130" s="33" customFormat="1" ht="15" customHeight="1" x14ac:dyDescent="0.25">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c r="DY36" s="64"/>
      <c r="DZ36" s="51">
        <f>+SUM(DN36:DY36)</f>
        <v>5592</v>
      </c>
    </row>
    <row r="37" spans="2:130" s="33" customFormat="1" ht="15" customHeight="1" x14ac:dyDescent="0.25">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c r="DY37" s="64"/>
      <c r="DZ37" s="51">
        <f>+SUM(DN37:DY37)</f>
        <v>564</v>
      </c>
    </row>
    <row r="38" spans="2:130" s="53" customFormat="1" ht="13.8" x14ac:dyDescent="0.25">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c r="DY38" s="64"/>
      <c r="DZ38" s="51">
        <f>+SUM(DN38:DY38)</f>
        <v>639</v>
      </c>
    </row>
    <row r="39" spans="2:130" s="33" customFormat="1" ht="15" customHeight="1" x14ac:dyDescent="0.25">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c r="DY39" s="64"/>
      <c r="DZ39" s="51">
        <f>+SUM(DN39:DY39)</f>
        <v>660</v>
      </c>
    </row>
    <row r="40" spans="2:130" s="33" customFormat="1" ht="15" customHeight="1" x14ac:dyDescent="0.25">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c r="DY40" s="64"/>
      <c r="DZ40" s="51">
        <f>+SUM(DN40:DY40)</f>
        <v>169</v>
      </c>
    </row>
    <row r="41" spans="2:130" s="33" customFormat="1" ht="15" customHeight="1" x14ac:dyDescent="0.25">
      <c r="C41" s="65"/>
    </row>
    <row r="42" spans="2:130" s="33" customFormat="1" ht="15" customHeight="1" x14ac:dyDescent="0.25">
      <c r="B42" s="40" t="s">
        <v>102</v>
      </c>
      <c r="C42" s="41"/>
    </row>
    <row r="43" spans="2:130" s="3" customFormat="1" ht="13.8" x14ac:dyDescent="0.25">
      <c r="B43" s="98"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c r="DN43" s="100">
        <v>2023</v>
      </c>
      <c r="DO43" s="100"/>
      <c r="DP43" s="100"/>
      <c r="DQ43" s="100"/>
      <c r="DR43" s="100"/>
      <c r="DS43" s="100"/>
      <c r="DT43" s="100"/>
      <c r="DU43" s="100"/>
      <c r="DV43" s="100"/>
      <c r="DW43" s="100"/>
      <c r="DX43" s="100"/>
      <c r="DY43" s="100"/>
      <c r="DZ43" s="101" t="s">
        <v>152</v>
      </c>
    </row>
    <row r="44" spans="2:130" s="3" customFormat="1" ht="27.6" x14ac:dyDescent="0.25">
      <c r="B44" s="99"/>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2"/>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2"/>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2"/>
      <c r="DN44" s="11" t="s">
        <v>121</v>
      </c>
      <c r="DO44" s="11" t="s">
        <v>122</v>
      </c>
      <c r="DP44" s="91" t="s">
        <v>123</v>
      </c>
      <c r="DQ44" s="11" t="s">
        <v>124</v>
      </c>
      <c r="DR44" s="11" t="s">
        <v>125</v>
      </c>
      <c r="DS44" s="11" t="s">
        <v>126</v>
      </c>
      <c r="DT44" s="11" t="s">
        <v>127</v>
      </c>
      <c r="DU44" s="11" t="s">
        <v>128</v>
      </c>
      <c r="DV44" s="11" t="s">
        <v>129</v>
      </c>
      <c r="DW44" s="11" t="s">
        <v>130</v>
      </c>
      <c r="DX44" s="11" t="s">
        <v>131</v>
      </c>
      <c r="DY44" s="11" t="s">
        <v>132</v>
      </c>
      <c r="DZ44" s="102"/>
    </row>
    <row r="45" spans="2:130" s="33" customFormat="1" ht="15" customHeight="1" x14ac:dyDescent="0.25">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c r="DY45" s="66"/>
      <c r="DZ45" s="66">
        <f>+SUM(DN45:DY45)</f>
        <v>812</v>
      </c>
    </row>
    <row r="46" spans="2:130" s="33" customFormat="1" ht="15" customHeight="1" x14ac:dyDescent="0.25">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c r="DY46" s="66"/>
      <c r="DZ46" s="66">
        <f>+SUM(DN46:DY46)</f>
        <v>801</v>
      </c>
    </row>
    <row r="47" spans="2:130"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c r="DY47" s="44"/>
      <c r="DZ47" s="44">
        <f>+AVERAGE(DN47:DY47)</f>
        <v>0.98433505120369813</v>
      </c>
    </row>
    <row r="48" spans="2:130" s="33" customFormat="1" ht="15" customHeight="1" x14ac:dyDescent="0.25">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c r="DY48" s="66"/>
      <c r="DZ48" s="66">
        <f>+SUM(DN48:DY48)</f>
        <v>25599</v>
      </c>
    </row>
    <row r="49" spans="2:130" s="33" customFormat="1" ht="15" customHeight="1" x14ac:dyDescent="0.25">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c r="DY49" s="66"/>
      <c r="DZ49" s="66">
        <f>+SUM(DN49:DY49)</f>
        <v>24951</v>
      </c>
    </row>
    <row r="50" spans="2:130"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c r="DY50" s="44"/>
      <c r="DZ50" s="44">
        <f>+AVERAGE(DN50:DY50)</f>
        <v>0.97435041333275785</v>
      </c>
    </row>
    <row r="51" spans="2:130"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c r="DY51" s="44"/>
      <c r="DZ51" s="44">
        <f>+AVERAGE(DN51:DY51)</f>
        <v>0.97934273226822788</v>
      </c>
    </row>
    <row r="52" spans="2:130" s="33" customFormat="1" ht="15" customHeight="1" x14ac:dyDescent="0.25">
      <c r="C52" s="65"/>
    </row>
    <row r="53" spans="2:130" s="33" customFormat="1" ht="15" customHeight="1" x14ac:dyDescent="0.25">
      <c r="B53" s="40" t="s">
        <v>103</v>
      </c>
      <c r="C53" s="41"/>
    </row>
    <row r="54" spans="2:130" s="3" customFormat="1" ht="13.8" x14ac:dyDescent="0.25">
      <c r="B54" s="98"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c r="DN54" s="100">
        <v>2023</v>
      </c>
      <c r="DO54" s="100"/>
      <c r="DP54" s="100"/>
      <c r="DQ54" s="100"/>
      <c r="DR54" s="100"/>
      <c r="DS54" s="100"/>
      <c r="DT54" s="100"/>
      <c r="DU54" s="100"/>
      <c r="DV54" s="100"/>
      <c r="DW54" s="100"/>
      <c r="DX54" s="100"/>
      <c r="DY54" s="100"/>
      <c r="DZ54" s="101" t="s">
        <v>152</v>
      </c>
    </row>
    <row r="55" spans="2:130" s="3" customFormat="1" ht="27.6" x14ac:dyDescent="0.25">
      <c r="B55" s="99"/>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2"/>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2"/>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2"/>
      <c r="DN55" s="11" t="s">
        <v>121</v>
      </c>
      <c r="DO55" s="11" t="s">
        <v>122</v>
      </c>
      <c r="DP55" s="91" t="s">
        <v>123</v>
      </c>
      <c r="DQ55" s="11" t="s">
        <v>124</v>
      </c>
      <c r="DR55" s="11" t="s">
        <v>125</v>
      </c>
      <c r="DS55" s="11" t="s">
        <v>126</v>
      </c>
      <c r="DT55" s="11" t="s">
        <v>127</v>
      </c>
      <c r="DU55" s="11" t="s">
        <v>128</v>
      </c>
      <c r="DV55" s="11" t="s">
        <v>129</v>
      </c>
      <c r="DW55" s="11" t="s">
        <v>130</v>
      </c>
      <c r="DX55" s="11" t="s">
        <v>131</v>
      </c>
      <c r="DY55" s="11" t="s">
        <v>132</v>
      </c>
      <c r="DZ55" s="102"/>
    </row>
    <row r="56" spans="2:130" s="68" customFormat="1" ht="15" customHeight="1" x14ac:dyDescent="0.25">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c r="DY56" s="51"/>
      <c r="DZ56" s="66">
        <f t="shared" ref="DZ56:DZ63" si="6">SUM(DN56:DY56)</f>
        <v>30886115.838852614</v>
      </c>
    </row>
    <row r="57" spans="2:130" s="68" customFormat="1" ht="15" customHeight="1" x14ac:dyDescent="0.25">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c r="DY57" s="51"/>
      <c r="DZ57" s="66">
        <f t="shared" si="6"/>
        <v>197321721.92000002</v>
      </c>
    </row>
    <row r="58" spans="2:130" s="33" customFormat="1" ht="21.7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v>21</v>
      </c>
      <c r="DU58" s="51">
        <v>23</v>
      </c>
      <c r="DV58" s="51">
        <v>24</v>
      </c>
      <c r="DW58" s="51">
        <v>24</v>
      </c>
      <c r="DX58" s="51"/>
      <c r="DY58" s="51"/>
      <c r="DZ58" s="66">
        <f t="shared" si="6"/>
        <v>226</v>
      </c>
    </row>
    <row r="59" spans="2:130" s="33" customFormat="1" ht="15" customHeight="1" x14ac:dyDescent="0.25">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c r="DY59" s="51"/>
      <c r="DZ59" s="66">
        <f t="shared" si="6"/>
        <v>127439188.119</v>
      </c>
    </row>
    <row r="60" spans="2:130"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v>21</v>
      </c>
      <c r="DU60" s="51">
        <v>23</v>
      </c>
      <c r="DV60" s="51">
        <v>24</v>
      </c>
      <c r="DW60" s="51">
        <v>24</v>
      </c>
      <c r="DX60" s="51"/>
      <c r="DY60" s="51"/>
      <c r="DZ60" s="66">
        <f t="shared" si="6"/>
        <v>226</v>
      </c>
    </row>
    <row r="61" spans="2:130" s="33" customFormat="1" ht="15" customHeight="1" x14ac:dyDescent="0.25">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c r="DY61" s="51"/>
      <c r="DZ61" s="66">
        <f t="shared" si="6"/>
        <v>69787666.350000009</v>
      </c>
    </row>
    <row r="62" spans="2:130"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v>42</v>
      </c>
      <c r="DU62" s="51">
        <v>46</v>
      </c>
      <c r="DV62" s="51">
        <v>48</v>
      </c>
      <c r="DW62" s="51">
        <v>48</v>
      </c>
      <c r="DX62" s="51"/>
      <c r="DY62" s="51"/>
      <c r="DZ62" s="66">
        <f t="shared" si="6"/>
        <v>452</v>
      </c>
    </row>
    <row r="63" spans="2:130" s="33" customFormat="1" ht="15" customHeight="1" x14ac:dyDescent="0.25">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c r="DY63" s="51"/>
      <c r="DZ63" s="66">
        <f t="shared" si="6"/>
        <v>197244118.01899999</v>
      </c>
    </row>
    <row r="64" spans="2:130"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5">
      <c r="B65" s="70" t="s">
        <v>104</v>
      </c>
      <c r="C65" s="41"/>
    </row>
    <row r="66" spans="2:130" s="3" customFormat="1" ht="13.8" x14ac:dyDescent="0.25">
      <c r="B66" s="98"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150</v>
      </c>
      <c r="DN66" s="100">
        <v>2023</v>
      </c>
      <c r="DO66" s="100"/>
      <c r="DP66" s="100"/>
      <c r="DQ66" s="100"/>
      <c r="DR66" s="100"/>
      <c r="DS66" s="100"/>
      <c r="DT66" s="100"/>
      <c r="DU66" s="100"/>
      <c r="DV66" s="100"/>
      <c r="DW66" s="100"/>
      <c r="DX66" s="100"/>
      <c r="DY66" s="100"/>
      <c r="DZ66" s="101" t="s">
        <v>152</v>
      </c>
    </row>
    <row r="67" spans="2:130" s="3" customFormat="1" ht="27.6" x14ac:dyDescent="0.25">
      <c r="B67" s="99"/>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2"/>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2"/>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2"/>
      <c r="DN67" s="11" t="s">
        <v>121</v>
      </c>
      <c r="DO67" s="11" t="s">
        <v>122</v>
      </c>
      <c r="DP67" s="91" t="s">
        <v>123</v>
      </c>
      <c r="DQ67" s="11" t="s">
        <v>124</v>
      </c>
      <c r="DR67" s="11" t="s">
        <v>125</v>
      </c>
      <c r="DS67" s="11" t="s">
        <v>126</v>
      </c>
      <c r="DT67" s="11" t="s">
        <v>127</v>
      </c>
      <c r="DU67" s="11" t="s">
        <v>128</v>
      </c>
      <c r="DV67" s="11" t="s">
        <v>129</v>
      </c>
      <c r="DW67" s="11" t="s">
        <v>130</v>
      </c>
      <c r="DX67" s="11" t="s">
        <v>131</v>
      </c>
      <c r="DY67" s="11" t="s">
        <v>132</v>
      </c>
      <c r="DZ67" s="102"/>
    </row>
    <row r="68" spans="2:130" s="33" customFormat="1" ht="15" customHeight="1" x14ac:dyDescent="0.25">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c r="DY68" s="51"/>
      <c r="DZ68" s="66">
        <f>SUM(DN68:DY68)</f>
        <v>4202653.8230508473</v>
      </c>
    </row>
    <row r="69" spans="2:130" s="33" customFormat="1" ht="15" customHeight="1" x14ac:dyDescent="0.25">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v>211399.27</v>
      </c>
      <c r="DU69" s="51">
        <v>0</v>
      </c>
      <c r="DV69" s="51">
        <v>0</v>
      </c>
      <c r="DW69" s="51">
        <v>211399.27</v>
      </c>
      <c r="DX69" s="51"/>
      <c r="DY69" s="51"/>
      <c r="DZ69" s="66">
        <f>SUM(DN69:DY69)</f>
        <v>863972.43</v>
      </c>
    </row>
    <row r="70" spans="2:130" s="33" customFormat="1" ht="15" customHeight="1" x14ac:dyDescent="0.25">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v>324211.57</v>
      </c>
      <c r="DU70" s="51">
        <v>0</v>
      </c>
      <c r="DV70" s="51">
        <v>0</v>
      </c>
      <c r="DW70" s="51">
        <v>324211.57</v>
      </c>
      <c r="DX70" s="51"/>
      <c r="DY70" s="51"/>
      <c r="DZ70" s="66">
        <f>SUM(DN70:DY70)</f>
        <v>1325027.6200000001</v>
      </c>
    </row>
    <row r="71" spans="2:130" s="33" customFormat="1" ht="15" customHeight="1" x14ac:dyDescent="0.25">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v>348.57</v>
      </c>
      <c r="DU71" s="51">
        <v>336.56</v>
      </c>
      <c r="DV71" s="51">
        <v>396.18</v>
      </c>
      <c r="DW71" s="51">
        <v>315.7</v>
      </c>
      <c r="DX71" s="51"/>
      <c r="DY71" s="51"/>
      <c r="DZ71" s="66">
        <f>SUM(DN71:DY71)</f>
        <v>33138.999999999993</v>
      </c>
    </row>
    <row r="72" spans="2:130"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5">
      <c r="B73" s="70" t="s">
        <v>105</v>
      </c>
      <c r="C73" s="41"/>
    </row>
    <row r="74" spans="2:130" s="3" customFormat="1" ht="13.8" x14ac:dyDescent="0.25">
      <c r="B74" s="98"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150</v>
      </c>
      <c r="DN74" s="100">
        <v>2023</v>
      </c>
      <c r="DO74" s="100"/>
      <c r="DP74" s="100"/>
      <c r="DQ74" s="100"/>
      <c r="DR74" s="100"/>
      <c r="DS74" s="100"/>
      <c r="DT74" s="100"/>
      <c r="DU74" s="100"/>
      <c r="DV74" s="100"/>
      <c r="DW74" s="100"/>
      <c r="DX74" s="100"/>
      <c r="DY74" s="100"/>
      <c r="DZ74" s="101" t="s">
        <v>152</v>
      </c>
    </row>
    <row r="75" spans="2:130" s="3" customFormat="1" ht="27.6" x14ac:dyDescent="0.25">
      <c r="B75" s="99"/>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2"/>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2"/>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2"/>
      <c r="DN75" s="11" t="s">
        <v>121</v>
      </c>
      <c r="DO75" s="11" t="s">
        <v>122</v>
      </c>
      <c r="DP75" s="91" t="s">
        <v>123</v>
      </c>
      <c r="DQ75" s="11" t="s">
        <v>124</v>
      </c>
      <c r="DR75" s="11" t="s">
        <v>125</v>
      </c>
      <c r="DS75" s="11" t="s">
        <v>126</v>
      </c>
      <c r="DT75" s="11" t="s">
        <v>127</v>
      </c>
      <c r="DU75" s="11" t="s">
        <v>128</v>
      </c>
      <c r="DV75" s="11" t="s">
        <v>129</v>
      </c>
      <c r="DW75" s="11" t="s">
        <v>130</v>
      </c>
      <c r="DX75" s="11" t="s">
        <v>131</v>
      </c>
      <c r="DY75" s="11" t="s">
        <v>132</v>
      </c>
      <c r="DZ75" s="102"/>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14211.148000000001</v>
      </c>
      <c r="DU76" s="73">
        <f t="shared" si="21"/>
        <v>14741.950999999997</v>
      </c>
      <c r="DV76" s="73">
        <f t="shared" si="21"/>
        <v>14555.212</v>
      </c>
      <c r="DW76" s="73">
        <f t="shared" si="21"/>
        <v>15188.589</v>
      </c>
      <c r="DX76" s="73">
        <f t="shared" si="21"/>
        <v>0</v>
      </c>
      <c r="DY76" s="73">
        <f t="shared" si="21"/>
        <v>0</v>
      </c>
      <c r="DZ76" s="73">
        <f>+SUM(DZ77:DZ102)</f>
        <v>140793.79499999998</v>
      </c>
    </row>
    <row r="77" spans="2:130" s="33" customFormat="1" ht="15" customHeight="1" x14ac:dyDescent="0.25">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c r="DY77" s="36"/>
      <c r="DZ77" s="66">
        <f>SUM(DN77:DY77)</f>
        <v>8866.110999999999</v>
      </c>
    </row>
    <row r="78" spans="2:130" s="33" customFormat="1" ht="15" customHeight="1" x14ac:dyDescent="0.25">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c r="DY78" s="36"/>
      <c r="DZ78" s="66">
        <f t="shared" ref="DZ78:DZ102" si="26">SUM(DN78:DY78)</f>
        <v>2627.123</v>
      </c>
    </row>
    <row r="79" spans="2:130" s="33" customFormat="1" ht="15" customHeight="1" x14ac:dyDescent="0.25">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c r="DY79" s="36"/>
      <c r="DZ79" s="66">
        <f t="shared" si="26"/>
        <v>2889.6619999999998</v>
      </c>
    </row>
    <row r="80" spans="2:130" s="33" customFormat="1" ht="15" customHeight="1" x14ac:dyDescent="0.25">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c r="DY80" s="36"/>
      <c r="DZ80" s="66">
        <f t="shared" si="26"/>
        <v>5496.0360000000001</v>
      </c>
    </row>
    <row r="81" spans="2:130" s="33" customFormat="1" ht="15" customHeight="1" x14ac:dyDescent="0.25">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c r="DY81" s="36"/>
      <c r="DZ81" s="66">
        <f t="shared" si="26"/>
        <v>4721.67</v>
      </c>
    </row>
    <row r="82" spans="2:130" s="33" customFormat="1" ht="15" customHeight="1" x14ac:dyDescent="0.25">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c r="DY82" s="36"/>
      <c r="DZ82" s="66">
        <f t="shared" si="26"/>
        <v>3849.6820000000002</v>
      </c>
    </row>
    <row r="83" spans="2:130" s="33" customFormat="1" ht="15" customHeight="1" x14ac:dyDescent="0.25">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c r="DY83" s="36"/>
      <c r="DZ83" s="66">
        <f t="shared" si="26"/>
        <v>5427.1490000000003</v>
      </c>
    </row>
    <row r="84" spans="2:130" s="33" customFormat="1" ht="15" customHeight="1" x14ac:dyDescent="0.25">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c r="DY84" s="36"/>
      <c r="DZ84" s="66">
        <f t="shared" si="26"/>
        <v>2551.578</v>
      </c>
    </row>
    <row r="85" spans="2:130" s="33" customFormat="1" ht="15" customHeight="1" x14ac:dyDescent="0.25">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c r="DY85" s="36"/>
      <c r="DZ85" s="66">
        <f t="shared" si="26"/>
        <v>2900.4779999999996</v>
      </c>
    </row>
    <row r="86" spans="2:130" s="33" customFormat="1" ht="15" customHeight="1" x14ac:dyDescent="0.25">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c r="DY86" s="36"/>
      <c r="DZ86" s="66">
        <f t="shared" si="26"/>
        <v>5337.4379999999992</v>
      </c>
    </row>
    <row r="87" spans="2:130" s="33" customFormat="1" ht="15" customHeight="1" x14ac:dyDescent="0.25">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c r="DY87" s="36"/>
      <c r="DZ87" s="66">
        <f t="shared" si="26"/>
        <v>7722.3850000000002</v>
      </c>
    </row>
    <row r="88" spans="2:130" s="33" customFormat="1" ht="15" customHeight="1" x14ac:dyDescent="0.25">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c r="DY88" s="36"/>
      <c r="DZ88" s="66">
        <f t="shared" si="26"/>
        <v>2802.5120000000002</v>
      </c>
    </row>
    <row r="89" spans="2:130" s="33" customFormat="1" ht="15" customHeight="1" x14ac:dyDescent="0.25">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c r="DY89" s="36"/>
      <c r="DZ89" s="66">
        <f t="shared" si="26"/>
        <v>11866.048999999999</v>
      </c>
    </row>
    <row r="90" spans="2:130" s="33" customFormat="1" ht="15" customHeight="1" x14ac:dyDescent="0.25">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c r="DY90" s="36"/>
      <c r="DZ90" s="66">
        <f t="shared" si="26"/>
        <v>5065.4569999999994</v>
      </c>
    </row>
    <row r="91" spans="2:130" s="33" customFormat="1" ht="15" customHeight="1" x14ac:dyDescent="0.25">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c r="DY91" s="36"/>
      <c r="DZ91" s="66">
        <f t="shared" si="26"/>
        <v>12160.446</v>
      </c>
    </row>
    <row r="92" spans="2:130" s="33" customFormat="1" ht="15" customHeight="1" x14ac:dyDescent="0.25">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c r="DY92" s="36"/>
      <c r="DZ92" s="66">
        <f t="shared" si="26"/>
        <v>11245.642</v>
      </c>
    </row>
    <row r="93" spans="2:130" s="33" customFormat="1" ht="15" customHeight="1" x14ac:dyDescent="0.25">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c r="DY93" s="36"/>
      <c r="DZ93" s="66">
        <f t="shared" si="26"/>
        <v>531.78699999999992</v>
      </c>
    </row>
    <row r="94" spans="2:130" s="33" customFormat="1" ht="15" customHeight="1" x14ac:dyDescent="0.25">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c r="DY94" s="36"/>
      <c r="DZ94" s="66">
        <f t="shared" si="26"/>
        <v>1456.1640000000002</v>
      </c>
    </row>
    <row r="95" spans="2:130" s="33" customFormat="1" ht="15" customHeight="1" x14ac:dyDescent="0.25">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c r="DY95" s="36"/>
      <c r="DZ95" s="66">
        <f t="shared" si="26"/>
        <v>6454.7530000000006</v>
      </c>
    </row>
    <row r="96" spans="2:130" s="33" customFormat="1" ht="15" customHeight="1" x14ac:dyDescent="0.25">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c r="DY96" s="36"/>
      <c r="DZ96" s="66">
        <f t="shared" si="26"/>
        <v>3495.4869999999992</v>
      </c>
    </row>
    <row r="97" spans="2:130" s="33" customFormat="1" ht="15" customHeight="1" x14ac:dyDescent="0.25">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c r="DY97" s="36"/>
      <c r="DZ97" s="66">
        <f t="shared" si="26"/>
        <v>4804.8910000000005</v>
      </c>
    </row>
    <row r="98" spans="2:130" s="33" customFormat="1" ht="15" customHeight="1" x14ac:dyDescent="0.25">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c r="DY98" s="36"/>
      <c r="DZ98" s="66">
        <f t="shared" si="26"/>
        <v>3330.5780000000004</v>
      </c>
    </row>
    <row r="99" spans="2:130" s="33" customFormat="1" ht="15" customHeight="1" x14ac:dyDescent="0.25">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c r="DY99" s="36"/>
      <c r="DZ99" s="66">
        <f t="shared" si="26"/>
        <v>4530.2529999999997</v>
      </c>
    </row>
    <row r="100" spans="2:130" s="33" customFormat="1" ht="15" customHeight="1" x14ac:dyDescent="0.25">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c r="DY100" s="36"/>
      <c r="DZ100" s="66">
        <f t="shared" si="26"/>
        <v>4425.8189999999995</v>
      </c>
    </row>
    <row r="101" spans="2:130" s="33" customFormat="1" ht="15" customHeight="1" x14ac:dyDescent="0.25">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c r="DY101" s="36"/>
      <c r="DZ101" s="66">
        <f t="shared" si="26"/>
        <v>4407.4100000000008</v>
      </c>
    </row>
    <row r="102" spans="2:130" s="33" customFormat="1" ht="15" customHeight="1" x14ac:dyDescent="0.25">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c r="DY102" s="36"/>
      <c r="DZ102" s="66">
        <f t="shared" si="26"/>
        <v>11827.234999999999</v>
      </c>
    </row>
    <row r="103" spans="2:130" s="33" customFormat="1" ht="15" customHeight="1" x14ac:dyDescent="0.25">
      <c r="B103" s="107" t="s">
        <v>62</v>
      </c>
      <c r="C103" s="41"/>
      <c r="AP103" s="57"/>
      <c r="AQ103" s="57"/>
    </row>
    <row r="104" spans="2:130" s="33" customFormat="1" ht="13.8" x14ac:dyDescent="0.25">
      <c r="B104" s="108"/>
      <c r="C104" s="41"/>
    </row>
    <row r="105" spans="2:130" s="33" customFormat="1" ht="13.8" x14ac:dyDescent="0.25">
      <c r="B105" s="108"/>
      <c r="C105" s="41"/>
    </row>
    <row r="106" spans="2:130" s="33" customFormat="1" ht="13.8" x14ac:dyDescent="0.25">
      <c r="C106" s="41"/>
      <c r="BZ106" s="33" t="s">
        <v>148</v>
      </c>
    </row>
    <row r="107" spans="2:130" s="33" customFormat="1" ht="13.8" x14ac:dyDescent="0.25">
      <c r="C107" s="41"/>
    </row>
    <row r="108" spans="2:130" s="33" customFormat="1" ht="13.8" x14ac:dyDescent="0.25">
      <c r="C108" s="41"/>
    </row>
    <row r="109" spans="2:130" s="33" customFormat="1" ht="13.8" x14ac:dyDescent="0.25">
      <c r="C109" s="41"/>
    </row>
    <row r="110" spans="2:130" s="33" customFormat="1" ht="13.8" x14ac:dyDescent="0.25">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LEGION</cp:lastModifiedBy>
  <dcterms:created xsi:type="dcterms:W3CDTF">2016-12-17T22:53:22Z</dcterms:created>
  <dcterms:modified xsi:type="dcterms:W3CDTF">2023-12-15T05:32:10Z</dcterms:modified>
</cp:coreProperties>
</file>