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Downloads\Boletín estadístico Información FEBRERO\"/>
    </mc:Choice>
  </mc:AlternateContent>
  <xr:revisionPtr revIDLastSave="0" documentId="13_ncr:1_{7E379842-EABC-4F80-A570-C72340FAFCEA}" xr6:coauthVersionLast="47" xr6:coauthVersionMax="47" xr10:uidLastSave="{00000000-0000-0000-0000-000000000000}"/>
  <bookViews>
    <workbookView xWindow="2985" yWindow="2985" windowWidth="10200" windowHeight="6480" tabRatio="599" firstSheet="1" activeTab="1"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U11" i="2" l="1"/>
  <c r="EF11" i="2" s="1"/>
  <c r="DV11" i="2"/>
  <c r="DW11" i="2"/>
  <c r="DX11" i="2"/>
  <c r="DY11" i="2"/>
  <c r="DZ11" i="2"/>
  <c r="EA11" i="2"/>
  <c r="EB11" i="2"/>
  <c r="EC11" i="2"/>
  <c r="ED11" i="2"/>
  <c r="EE11" i="2"/>
  <c r="DT11" i="2"/>
  <c r="DZ102" i="5" l="1"/>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P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DY38" i="2"/>
  <c r="EF37" i="2"/>
  <c r="EF36" i="2"/>
  <c r="EF35" i="2"/>
  <c r="EE34" i="2"/>
  <c r="DU34" i="2"/>
  <c r="DT34" i="2"/>
  <c r="EF34" i="2" s="1"/>
  <c r="EF33" i="2"/>
  <c r="EF32" i="2"/>
  <c r="EE31" i="2"/>
  <c r="ED31" i="2"/>
  <c r="EC31" i="2"/>
  <c r="EB31" i="2"/>
  <c r="EA31" i="2"/>
  <c r="EA38" i="2" s="1"/>
  <c r="DZ31" i="2"/>
  <c r="DZ38" i="2" s="1"/>
  <c r="DY31" i="2"/>
  <c r="DX31" i="2"/>
  <c r="DW31" i="2"/>
  <c r="DV31" i="2"/>
  <c r="DU31" i="2"/>
  <c r="DT31" i="2"/>
  <c r="EF30" i="2"/>
  <c r="EF29" i="2"/>
  <c r="EE28" i="2"/>
  <c r="ED28" i="2"/>
  <c r="EC28" i="2"/>
  <c r="EB28" i="2"/>
  <c r="EA28" i="2"/>
  <c r="DZ28" i="2"/>
  <c r="DY28" i="2"/>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P22" i="6"/>
  <c r="EP21" i="6"/>
  <c r="EP20" i="6"/>
  <c r="EP19" i="6"/>
  <c r="EP23" i="6" s="1"/>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6" i="5" s="1"/>
  <c r="DM71" i="5"/>
  <c r="DM70" i="5"/>
  <c r="DM69" i="5"/>
  <c r="DM68" i="5"/>
  <c r="DM63" i="5"/>
  <c r="DM62" i="5"/>
  <c r="DM61" i="5"/>
  <c r="DM60" i="5"/>
  <c r="DM59" i="5"/>
  <c r="DM58" i="5"/>
  <c r="DM57" i="5"/>
  <c r="DM56" i="5"/>
  <c r="DM46" i="5"/>
  <c r="DM51" i="5"/>
  <c r="DM50" i="5"/>
  <c r="DM49" i="5"/>
  <c r="DM48" i="5"/>
  <c r="DM47" i="5"/>
  <c r="DM45" i="5"/>
  <c r="DZ76" i="5" l="1"/>
  <c r="EB38" i="2"/>
  <c r="DU38" i="2"/>
  <c r="EC38" i="2"/>
  <c r="DV38" i="2"/>
  <c r="ED38" i="2"/>
  <c r="DW38" i="2"/>
  <c r="EE38" i="2"/>
  <c r="EF31" i="2"/>
  <c r="DX38" i="2"/>
  <c r="EF20" i="2"/>
  <c r="EF17" i="2"/>
  <c r="EF14" i="2"/>
  <c r="EF8" i="2"/>
  <c r="EF28" i="2"/>
  <c r="DT38" i="2"/>
  <c r="DE38" i="2"/>
  <c r="DR34" i="2"/>
  <c r="DR38" i="2"/>
  <c r="DR31" i="2"/>
  <c r="DR28" i="2"/>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<sst xmlns="http://schemas.openxmlformats.org/spreadsheetml/2006/main" count="1993" uniqueCount="153">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</sst>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08">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91" t="s">
        <v>108</v>
      </c>
      <c r="D6" s="92"/>
    </row>
    <row r="7" spans="3:4" s="80" customFormat="1" ht="12" x14ac:dyDescent="0.2">
      <c r="C7" s="93"/>
      <c r="D7" s="93"/>
    </row>
    <row r="8" spans="3:4" s="81" customFormat="1" ht="24.75" customHeight="1" thickBot="1" x14ac:dyDescent="0.3">
      <c r="C8" s="94"/>
      <c r="D8" s="94"/>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tabSelected="1" zoomScale="60" zoomScaleNormal="60" workbookViewId="0">
      <pane xSplit="2" ySplit="3" topLeftCell="EB4" activePane="bottomRight" state="frozen"/>
      <selection pane="topRight" activeCell="C1" sqref="C1"/>
      <selection pane="bottomLeft" activeCell="A4" sqref="A4"/>
      <selection pane="bottomRight" activeCell="EC27" sqref="EC27"/>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6384" width="11.42578125" style="3"/>
  </cols>
  <sheetData>
    <row r="1" spans="1:146" ht="15" x14ac:dyDescent="0.25">
      <c r="A1" s="98" t="s">
        <v>106</v>
      </c>
      <c r="B1" s="98"/>
    </row>
    <row r="2" spans="1:146" ht="30" customHeight="1" x14ac:dyDescent="0.2">
      <c r="A2" s="99" t="s">
        <v>118</v>
      </c>
      <c r="B2" s="99"/>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
      <c r="A3" s="100" t="s">
        <v>119</v>
      </c>
      <c r="B3" s="100"/>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5" x14ac:dyDescent="0.25">
      <c r="B6" s="101" t="s">
        <v>92</v>
      </c>
      <c r="C6" s="101" t="s">
        <v>21</v>
      </c>
      <c r="D6" s="95">
        <v>2013</v>
      </c>
      <c r="E6" s="95"/>
      <c r="F6" s="95"/>
      <c r="G6" s="95"/>
      <c r="H6" s="95"/>
      <c r="I6" s="95"/>
      <c r="J6" s="95"/>
      <c r="K6" s="95"/>
      <c r="L6" s="95"/>
      <c r="M6" s="95"/>
      <c r="N6" s="95"/>
      <c r="O6" s="95"/>
      <c r="P6" s="96" t="s">
        <v>6</v>
      </c>
      <c r="Q6" s="95">
        <v>2014</v>
      </c>
      <c r="R6" s="95"/>
      <c r="S6" s="95"/>
      <c r="T6" s="95"/>
      <c r="U6" s="95"/>
      <c r="V6" s="95"/>
      <c r="W6" s="95"/>
      <c r="X6" s="95"/>
      <c r="Y6" s="95"/>
      <c r="Z6" s="95"/>
      <c r="AA6" s="95"/>
      <c r="AB6" s="95"/>
      <c r="AC6" s="96" t="s">
        <v>7</v>
      </c>
      <c r="AD6" s="95">
        <v>2015</v>
      </c>
      <c r="AE6" s="95"/>
      <c r="AF6" s="95"/>
      <c r="AG6" s="95"/>
      <c r="AH6" s="95"/>
      <c r="AI6" s="95"/>
      <c r="AJ6" s="95"/>
      <c r="AK6" s="95"/>
      <c r="AL6" s="95"/>
      <c r="AM6" s="95"/>
      <c r="AN6" s="95"/>
      <c r="AO6" s="95"/>
      <c r="AP6" s="96" t="s">
        <v>15</v>
      </c>
      <c r="AQ6" s="95">
        <v>2016</v>
      </c>
      <c r="AR6" s="95"/>
      <c r="AS6" s="95"/>
      <c r="AT6" s="95"/>
      <c r="AU6" s="95"/>
      <c r="AV6" s="95"/>
      <c r="AW6" s="95"/>
      <c r="AX6" s="95"/>
      <c r="AY6" s="95"/>
      <c r="AZ6" s="95"/>
      <c r="BA6" s="95"/>
      <c r="BB6" s="95"/>
      <c r="BC6" s="96" t="s">
        <v>9</v>
      </c>
      <c r="BD6" s="95">
        <v>2017</v>
      </c>
      <c r="BE6" s="95"/>
      <c r="BF6" s="95"/>
      <c r="BG6" s="95"/>
      <c r="BH6" s="95"/>
      <c r="BI6" s="95"/>
      <c r="BJ6" s="95"/>
      <c r="BK6" s="95"/>
      <c r="BL6" s="95"/>
      <c r="BM6" s="95"/>
      <c r="BN6" s="95"/>
      <c r="BO6" s="95"/>
      <c r="BP6" s="96" t="s">
        <v>116</v>
      </c>
      <c r="BQ6" s="95">
        <v>2018</v>
      </c>
      <c r="BR6" s="95"/>
      <c r="BS6" s="95"/>
      <c r="BT6" s="95"/>
      <c r="BU6" s="95"/>
      <c r="BV6" s="95"/>
      <c r="BW6" s="95"/>
      <c r="BX6" s="95"/>
      <c r="BY6" s="95"/>
      <c r="BZ6" s="95"/>
      <c r="CA6" s="95"/>
      <c r="CB6" s="95"/>
      <c r="CC6" s="96" t="s">
        <v>120</v>
      </c>
      <c r="CD6" s="95">
        <v>2019</v>
      </c>
      <c r="CE6" s="95"/>
      <c r="CF6" s="95"/>
      <c r="CG6" s="95"/>
      <c r="CH6" s="95"/>
      <c r="CI6" s="95"/>
      <c r="CJ6" s="95"/>
      <c r="CK6" s="95"/>
      <c r="CL6" s="95"/>
      <c r="CM6" s="95"/>
      <c r="CN6" s="95"/>
      <c r="CO6" s="95"/>
      <c r="CP6" s="96" t="s">
        <v>142</v>
      </c>
      <c r="CQ6" s="95">
        <v>2020</v>
      </c>
      <c r="CR6" s="95"/>
      <c r="CS6" s="95"/>
      <c r="CT6" s="95"/>
      <c r="CU6" s="95"/>
      <c r="CV6" s="95"/>
      <c r="CW6" s="95"/>
      <c r="CX6" s="95"/>
      <c r="CY6" s="95"/>
      <c r="CZ6" s="95"/>
      <c r="DA6" s="95"/>
      <c r="DB6" s="95"/>
      <c r="DC6" s="96" t="s">
        <v>146</v>
      </c>
      <c r="DD6" s="95">
        <v>2021</v>
      </c>
      <c r="DE6" s="95"/>
      <c r="DF6" s="95"/>
      <c r="DG6" s="95"/>
      <c r="DH6" s="95"/>
      <c r="DI6" s="95"/>
      <c r="DJ6" s="95"/>
      <c r="DK6" s="95"/>
      <c r="DL6" s="95"/>
      <c r="DM6" s="95"/>
      <c r="DN6" s="95"/>
      <c r="DO6" s="95"/>
      <c r="DP6" s="96" t="s">
        <v>149</v>
      </c>
      <c r="DQ6" s="95">
        <v>2022</v>
      </c>
      <c r="DR6" s="95"/>
      <c r="DS6" s="95"/>
      <c r="DT6" s="95"/>
      <c r="DU6" s="95"/>
      <c r="DV6" s="95"/>
      <c r="DW6" s="95"/>
      <c r="DX6" s="95"/>
      <c r="DY6" s="95"/>
      <c r="DZ6" s="95"/>
      <c r="EA6" s="95"/>
      <c r="EB6" s="95"/>
      <c r="EC6" s="96" t="s">
        <v>150</v>
      </c>
      <c r="ED6" s="95">
        <v>2023</v>
      </c>
      <c r="EE6" s="95"/>
      <c r="EF6" s="95"/>
      <c r="EG6" s="95"/>
      <c r="EH6" s="95"/>
      <c r="EI6" s="95"/>
      <c r="EJ6" s="95"/>
      <c r="EK6" s="95"/>
      <c r="EL6" s="95"/>
      <c r="EM6" s="95"/>
      <c r="EN6" s="95"/>
      <c r="EO6" s="95"/>
      <c r="EP6" s="96" t="s">
        <v>152</v>
      </c>
    </row>
    <row r="7" spans="1:146" ht="18.75" customHeight="1" x14ac:dyDescent="0.2">
      <c r="B7" s="102"/>
      <c r="C7" s="102"/>
      <c r="D7" s="11" t="s">
        <v>121</v>
      </c>
      <c r="E7" s="11" t="s">
        <v>122</v>
      </c>
      <c r="F7" s="11" t="s">
        <v>123</v>
      </c>
      <c r="G7" s="11" t="s">
        <v>124</v>
      </c>
      <c r="H7" s="11" t="s">
        <v>125</v>
      </c>
      <c r="I7" s="11" t="s">
        <v>126</v>
      </c>
      <c r="J7" s="11" t="s">
        <v>127</v>
      </c>
      <c r="K7" s="11" t="s">
        <v>128</v>
      </c>
      <c r="L7" s="11" t="s">
        <v>129</v>
      </c>
      <c r="M7" s="11" t="s">
        <v>130</v>
      </c>
      <c r="N7" s="11" t="s">
        <v>131</v>
      </c>
      <c r="O7" s="11" t="s">
        <v>132</v>
      </c>
      <c r="P7" s="97"/>
      <c r="Q7" s="11" t="s">
        <v>121</v>
      </c>
      <c r="R7" s="11" t="s">
        <v>122</v>
      </c>
      <c r="S7" s="11" t="s">
        <v>123</v>
      </c>
      <c r="T7" s="11" t="s">
        <v>124</v>
      </c>
      <c r="U7" s="11" t="s">
        <v>125</v>
      </c>
      <c r="V7" s="11" t="s">
        <v>126</v>
      </c>
      <c r="W7" s="11" t="s">
        <v>127</v>
      </c>
      <c r="X7" s="11" t="s">
        <v>128</v>
      </c>
      <c r="Y7" s="11" t="s">
        <v>129</v>
      </c>
      <c r="Z7" s="11" t="s">
        <v>130</v>
      </c>
      <c r="AA7" s="11" t="s">
        <v>131</v>
      </c>
      <c r="AB7" s="11" t="s">
        <v>132</v>
      </c>
      <c r="AC7" s="97"/>
      <c r="AD7" s="11" t="s">
        <v>121</v>
      </c>
      <c r="AE7" s="11" t="s">
        <v>122</v>
      </c>
      <c r="AF7" s="11" t="s">
        <v>123</v>
      </c>
      <c r="AG7" s="11" t="s">
        <v>124</v>
      </c>
      <c r="AH7" s="11" t="s">
        <v>125</v>
      </c>
      <c r="AI7" s="11" t="s">
        <v>126</v>
      </c>
      <c r="AJ7" s="11" t="s">
        <v>127</v>
      </c>
      <c r="AK7" s="11" t="s">
        <v>128</v>
      </c>
      <c r="AL7" s="11" t="s">
        <v>129</v>
      </c>
      <c r="AM7" s="11" t="s">
        <v>130</v>
      </c>
      <c r="AN7" s="11" t="s">
        <v>131</v>
      </c>
      <c r="AO7" s="11" t="s">
        <v>132</v>
      </c>
      <c r="AP7" s="97"/>
      <c r="AQ7" s="11" t="s">
        <v>121</v>
      </c>
      <c r="AR7" s="11" t="s">
        <v>122</v>
      </c>
      <c r="AS7" s="11" t="s">
        <v>123</v>
      </c>
      <c r="AT7" s="11" t="s">
        <v>124</v>
      </c>
      <c r="AU7" s="11" t="s">
        <v>125</v>
      </c>
      <c r="AV7" s="11" t="s">
        <v>126</v>
      </c>
      <c r="AW7" s="11" t="s">
        <v>127</v>
      </c>
      <c r="AX7" s="11" t="s">
        <v>128</v>
      </c>
      <c r="AY7" s="11" t="s">
        <v>129</v>
      </c>
      <c r="AZ7" s="11" t="s">
        <v>130</v>
      </c>
      <c r="BA7" s="11" t="s">
        <v>131</v>
      </c>
      <c r="BB7" s="11" t="s">
        <v>132</v>
      </c>
      <c r="BC7" s="97"/>
      <c r="BD7" s="11" t="s">
        <v>121</v>
      </c>
      <c r="BE7" s="11" t="s">
        <v>122</v>
      </c>
      <c r="BF7" s="11" t="s">
        <v>123</v>
      </c>
      <c r="BG7" s="11" t="s">
        <v>124</v>
      </c>
      <c r="BH7" s="11" t="s">
        <v>125</v>
      </c>
      <c r="BI7" s="11" t="s">
        <v>126</v>
      </c>
      <c r="BJ7" s="11" t="s">
        <v>127</v>
      </c>
      <c r="BK7" s="11" t="s">
        <v>128</v>
      </c>
      <c r="BL7" s="11" t="s">
        <v>129</v>
      </c>
      <c r="BM7" s="11" t="s">
        <v>130</v>
      </c>
      <c r="BN7" s="11" t="s">
        <v>131</v>
      </c>
      <c r="BO7" s="11" t="s">
        <v>132</v>
      </c>
      <c r="BP7" s="97"/>
      <c r="BQ7" s="11" t="s">
        <v>121</v>
      </c>
      <c r="BR7" s="11" t="s">
        <v>122</v>
      </c>
      <c r="BS7" s="11" t="s">
        <v>123</v>
      </c>
      <c r="BT7" s="11" t="s">
        <v>124</v>
      </c>
      <c r="BU7" s="11" t="s">
        <v>125</v>
      </c>
      <c r="BV7" s="11" t="s">
        <v>126</v>
      </c>
      <c r="BW7" s="11" t="s">
        <v>127</v>
      </c>
      <c r="BX7" s="11" t="s">
        <v>128</v>
      </c>
      <c r="BY7" s="11" t="s">
        <v>129</v>
      </c>
      <c r="BZ7" s="11" t="s">
        <v>130</v>
      </c>
      <c r="CA7" s="11" t="s">
        <v>131</v>
      </c>
      <c r="CB7" s="11" t="s">
        <v>132</v>
      </c>
      <c r="CC7" s="97"/>
      <c r="CD7" s="11" t="s">
        <v>121</v>
      </c>
      <c r="CE7" s="11" t="s">
        <v>122</v>
      </c>
      <c r="CF7" s="11" t="s">
        <v>123</v>
      </c>
      <c r="CG7" s="11" t="s">
        <v>124</v>
      </c>
      <c r="CH7" s="11" t="s">
        <v>125</v>
      </c>
      <c r="CI7" s="11" t="s">
        <v>126</v>
      </c>
      <c r="CJ7" s="11" t="s">
        <v>127</v>
      </c>
      <c r="CK7" s="11" t="s">
        <v>128</v>
      </c>
      <c r="CL7" s="11" t="s">
        <v>129</v>
      </c>
      <c r="CM7" s="11" t="s">
        <v>130</v>
      </c>
      <c r="CN7" s="11" t="s">
        <v>131</v>
      </c>
      <c r="CO7" s="11" t="s">
        <v>132</v>
      </c>
      <c r="CP7" s="97"/>
      <c r="CQ7" s="11" t="s">
        <v>121</v>
      </c>
      <c r="CR7" s="11" t="s">
        <v>122</v>
      </c>
      <c r="CS7" s="11" t="s">
        <v>123</v>
      </c>
      <c r="CT7" s="11" t="s">
        <v>124</v>
      </c>
      <c r="CU7" s="11" t="s">
        <v>125</v>
      </c>
      <c r="CV7" s="11" t="s">
        <v>126</v>
      </c>
      <c r="CW7" s="11" t="s">
        <v>127</v>
      </c>
      <c r="CX7" s="11" t="s">
        <v>128</v>
      </c>
      <c r="CY7" s="11" t="s">
        <v>129</v>
      </c>
      <c r="CZ7" s="11" t="s">
        <v>130</v>
      </c>
      <c r="DA7" s="11" t="s">
        <v>131</v>
      </c>
      <c r="DB7" s="11" t="s">
        <v>132</v>
      </c>
      <c r="DC7" s="97"/>
      <c r="DD7" s="11" t="s">
        <v>121</v>
      </c>
      <c r="DE7" s="11" t="s">
        <v>122</v>
      </c>
      <c r="DF7" s="11" t="s">
        <v>123</v>
      </c>
      <c r="DG7" s="11" t="s">
        <v>124</v>
      </c>
      <c r="DH7" s="11" t="s">
        <v>125</v>
      </c>
      <c r="DI7" s="11" t="s">
        <v>126</v>
      </c>
      <c r="DJ7" s="11" t="s">
        <v>127</v>
      </c>
      <c r="DK7" s="11" t="s">
        <v>128</v>
      </c>
      <c r="DL7" s="11" t="s">
        <v>129</v>
      </c>
      <c r="DM7" s="11" t="s">
        <v>130</v>
      </c>
      <c r="DN7" s="11" t="s">
        <v>131</v>
      </c>
      <c r="DO7" s="11" t="s">
        <v>132</v>
      </c>
      <c r="DP7" s="97"/>
      <c r="DQ7" s="11" t="s">
        <v>121</v>
      </c>
      <c r="DR7" s="11" t="s">
        <v>122</v>
      </c>
      <c r="DS7" s="11" t="s">
        <v>123</v>
      </c>
      <c r="DT7" s="11" t="s">
        <v>124</v>
      </c>
      <c r="DU7" s="11" t="s">
        <v>125</v>
      </c>
      <c r="DV7" s="11" t="s">
        <v>126</v>
      </c>
      <c r="DW7" s="11" t="s">
        <v>127</v>
      </c>
      <c r="DX7" s="11" t="s">
        <v>128</v>
      </c>
      <c r="DY7" s="11" t="s">
        <v>129</v>
      </c>
      <c r="DZ7" s="11" t="s">
        <v>130</v>
      </c>
      <c r="EA7" s="11" t="s">
        <v>131</v>
      </c>
      <c r="EB7" s="11" t="s">
        <v>132</v>
      </c>
      <c r="EC7" s="97"/>
      <c r="ED7" s="11" t="s">
        <v>121</v>
      </c>
      <c r="EE7" s="11" t="s">
        <v>122</v>
      </c>
      <c r="EF7" s="11" t="s">
        <v>123</v>
      </c>
      <c r="EG7" s="11" t="s">
        <v>124</v>
      </c>
      <c r="EH7" s="11" t="s">
        <v>125</v>
      </c>
      <c r="EI7" s="11" t="s">
        <v>126</v>
      </c>
      <c r="EJ7" s="11" t="s">
        <v>127</v>
      </c>
      <c r="EK7" s="11" t="s">
        <v>128</v>
      </c>
      <c r="EL7" s="11" t="s">
        <v>129</v>
      </c>
      <c r="EM7" s="11" t="s">
        <v>130</v>
      </c>
      <c r="EN7" s="11" t="s">
        <v>131</v>
      </c>
      <c r="EO7" s="11" t="s">
        <v>132</v>
      </c>
      <c r="EP7" s="97"/>
    </row>
    <row r="8" spans="1:146"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198878.24</v>
      </c>
      <c r="EF8" s="89"/>
      <c r="EG8" s="14"/>
      <c r="EH8" s="14"/>
      <c r="EI8" s="14"/>
      <c r="EJ8" s="14"/>
      <c r="EK8" s="14"/>
      <c r="EL8" s="14"/>
      <c r="EM8" s="14"/>
      <c r="EN8" s="14"/>
      <c r="EO8" s="14"/>
      <c r="EP8" s="14">
        <f>+SUM(ED8:EO8)</f>
        <v>424819.16000000003</v>
      </c>
    </row>
    <row r="9" spans="1:146"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28289849.050000001</v>
      </c>
      <c r="EF9" s="89"/>
      <c r="EG9" s="14"/>
      <c r="EH9" s="14"/>
      <c r="EI9" s="14"/>
      <c r="EJ9" s="14"/>
      <c r="EK9" s="14"/>
      <c r="EL9" s="14"/>
      <c r="EM9" s="14"/>
      <c r="EN9" s="14"/>
      <c r="EO9" s="14"/>
      <c r="EP9" s="14">
        <f t="shared" ref="EP9:EP14" si="10">+SUM(ED9:EO9)</f>
        <v>63046339.430000007</v>
      </c>
    </row>
    <row r="10" spans="1:146"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c r="EG12" s="14"/>
      <c r="EH12" s="14"/>
      <c r="EI12" s="14"/>
      <c r="EJ12" s="14"/>
      <c r="EK12" s="14"/>
      <c r="EL12" s="14"/>
      <c r="EM12" s="14"/>
      <c r="EN12" s="14"/>
      <c r="EO12" s="14"/>
      <c r="EP12" s="14">
        <f t="shared" si="10"/>
        <v>964131.1</v>
      </c>
    </row>
    <row r="13" spans="1:146"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c r="EG13" s="14"/>
      <c r="EH13" s="14"/>
      <c r="EI13" s="14"/>
      <c r="EJ13" s="14"/>
      <c r="EK13" s="14"/>
      <c r="EL13" s="14"/>
      <c r="EM13" s="14"/>
      <c r="EN13" s="14"/>
      <c r="EO13" s="14"/>
      <c r="EP13" s="14">
        <f t="shared" si="10"/>
        <v>1097898.46</v>
      </c>
    </row>
    <row r="14" spans="1:146"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c r="EG14" s="14"/>
      <c r="EH14" s="14"/>
      <c r="EI14" s="14"/>
      <c r="EJ14" s="14"/>
      <c r="EK14" s="14"/>
      <c r="EL14" s="14"/>
      <c r="EM14" s="14"/>
      <c r="EN14" s="14"/>
      <c r="EO14" s="14"/>
      <c r="EP14" s="14">
        <f t="shared" si="10"/>
        <v>2062029.56</v>
      </c>
    </row>
    <row r="15" spans="1:146"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5" x14ac:dyDescent="0.25">
      <c r="B17" s="101" t="s">
        <v>92</v>
      </c>
      <c r="C17" s="101" t="s">
        <v>21</v>
      </c>
      <c r="D17" s="95">
        <v>2013</v>
      </c>
      <c r="E17" s="95"/>
      <c r="F17" s="95"/>
      <c r="G17" s="95"/>
      <c r="H17" s="95"/>
      <c r="I17" s="95"/>
      <c r="J17" s="95"/>
      <c r="K17" s="95"/>
      <c r="L17" s="95"/>
      <c r="M17" s="95"/>
      <c r="N17" s="95"/>
      <c r="O17" s="95"/>
      <c r="P17" s="96" t="s">
        <v>6</v>
      </c>
      <c r="Q17" s="95">
        <v>2014</v>
      </c>
      <c r="R17" s="95"/>
      <c r="S17" s="95"/>
      <c r="T17" s="95"/>
      <c r="U17" s="95"/>
      <c r="V17" s="95"/>
      <c r="W17" s="95"/>
      <c r="X17" s="95"/>
      <c r="Y17" s="95"/>
      <c r="Z17" s="95"/>
      <c r="AA17" s="95"/>
      <c r="AB17" s="95"/>
      <c r="AC17" s="96" t="s">
        <v>7</v>
      </c>
      <c r="AD17" s="95">
        <v>2015</v>
      </c>
      <c r="AE17" s="95"/>
      <c r="AF17" s="95"/>
      <c r="AG17" s="95"/>
      <c r="AH17" s="95"/>
      <c r="AI17" s="95"/>
      <c r="AJ17" s="95"/>
      <c r="AK17" s="95"/>
      <c r="AL17" s="95"/>
      <c r="AM17" s="95"/>
      <c r="AN17" s="95"/>
      <c r="AO17" s="95"/>
      <c r="AP17" s="96" t="s">
        <v>15</v>
      </c>
      <c r="AQ17" s="95">
        <v>2016</v>
      </c>
      <c r="AR17" s="95"/>
      <c r="AS17" s="95"/>
      <c r="AT17" s="95"/>
      <c r="AU17" s="95"/>
      <c r="AV17" s="95"/>
      <c r="AW17" s="95"/>
      <c r="AX17" s="95"/>
      <c r="AY17" s="95"/>
      <c r="AZ17" s="95"/>
      <c r="BA17" s="95"/>
      <c r="BB17" s="95"/>
      <c r="BC17" s="96" t="s">
        <v>9</v>
      </c>
      <c r="BD17" s="95">
        <v>2017</v>
      </c>
      <c r="BE17" s="95"/>
      <c r="BF17" s="95"/>
      <c r="BG17" s="95"/>
      <c r="BH17" s="95"/>
      <c r="BI17" s="95"/>
      <c r="BJ17" s="95"/>
      <c r="BK17" s="95"/>
      <c r="BL17" s="95"/>
      <c r="BM17" s="95"/>
      <c r="BN17" s="95"/>
      <c r="BO17" s="95"/>
      <c r="BP17" s="96" t="s">
        <v>116</v>
      </c>
      <c r="BQ17" s="95">
        <v>2018</v>
      </c>
      <c r="BR17" s="95"/>
      <c r="BS17" s="95"/>
      <c r="BT17" s="95"/>
      <c r="BU17" s="95"/>
      <c r="BV17" s="95"/>
      <c r="BW17" s="95"/>
      <c r="BX17" s="95"/>
      <c r="BY17" s="95"/>
      <c r="BZ17" s="95"/>
      <c r="CA17" s="95"/>
      <c r="CB17" s="95"/>
      <c r="CC17" s="96" t="s">
        <v>120</v>
      </c>
      <c r="CD17" s="95">
        <v>2019</v>
      </c>
      <c r="CE17" s="95"/>
      <c r="CF17" s="95"/>
      <c r="CG17" s="95"/>
      <c r="CH17" s="95"/>
      <c r="CI17" s="95"/>
      <c r="CJ17" s="95"/>
      <c r="CK17" s="95"/>
      <c r="CL17" s="95"/>
      <c r="CM17" s="95"/>
      <c r="CN17" s="95"/>
      <c r="CO17" s="95"/>
      <c r="CP17" s="96" t="s">
        <v>142</v>
      </c>
      <c r="CQ17" s="95">
        <v>2020</v>
      </c>
      <c r="CR17" s="95"/>
      <c r="CS17" s="95"/>
      <c r="CT17" s="95"/>
      <c r="CU17" s="95"/>
      <c r="CV17" s="95"/>
      <c r="CW17" s="95"/>
      <c r="CX17" s="95"/>
      <c r="CY17" s="95"/>
      <c r="CZ17" s="95"/>
      <c r="DA17" s="95"/>
      <c r="DB17" s="95"/>
      <c r="DC17" s="96" t="s">
        <v>146</v>
      </c>
      <c r="DD17" s="95">
        <v>2021</v>
      </c>
      <c r="DE17" s="95"/>
      <c r="DF17" s="95"/>
      <c r="DG17" s="95"/>
      <c r="DH17" s="95"/>
      <c r="DI17" s="95"/>
      <c r="DJ17" s="95"/>
      <c r="DK17" s="95"/>
      <c r="DL17" s="95"/>
      <c r="DM17" s="95"/>
      <c r="DN17" s="95"/>
      <c r="DO17" s="95"/>
      <c r="DP17" s="96" t="s">
        <v>149</v>
      </c>
      <c r="DQ17" s="95">
        <v>2022</v>
      </c>
      <c r="DR17" s="95"/>
      <c r="DS17" s="95"/>
      <c r="DT17" s="95"/>
      <c r="DU17" s="95"/>
      <c r="DV17" s="95"/>
      <c r="DW17" s="95"/>
      <c r="DX17" s="95"/>
      <c r="DY17" s="95"/>
      <c r="DZ17" s="95"/>
      <c r="EA17" s="95"/>
      <c r="EB17" s="95"/>
      <c r="EC17" s="96" t="s">
        <v>150</v>
      </c>
      <c r="ED17" s="95">
        <v>2023</v>
      </c>
      <c r="EE17" s="95"/>
      <c r="EF17" s="95"/>
      <c r="EG17" s="95"/>
      <c r="EH17" s="95"/>
      <c r="EI17" s="95"/>
      <c r="EJ17" s="95"/>
      <c r="EK17" s="95"/>
      <c r="EL17" s="95"/>
      <c r="EM17" s="95"/>
      <c r="EN17" s="95"/>
      <c r="EO17" s="95"/>
      <c r="EP17" s="96" t="s">
        <v>152</v>
      </c>
    </row>
    <row r="18" spans="2:146" ht="30" x14ac:dyDescent="0.2">
      <c r="B18" s="102"/>
      <c r="C18" s="102"/>
      <c r="D18" s="11" t="s">
        <v>121</v>
      </c>
      <c r="E18" s="11" t="s">
        <v>122</v>
      </c>
      <c r="F18" s="11" t="s">
        <v>123</v>
      </c>
      <c r="G18" s="11" t="s">
        <v>124</v>
      </c>
      <c r="H18" s="11" t="s">
        <v>125</v>
      </c>
      <c r="I18" s="11" t="s">
        <v>126</v>
      </c>
      <c r="J18" s="11" t="s">
        <v>127</v>
      </c>
      <c r="K18" s="11" t="s">
        <v>128</v>
      </c>
      <c r="L18" s="11" t="s">
        <v>129</v>
      </c>
      <c r="M18" s="11" t="s">
        <v>130</v>
      </c>
      <c r="N18" s="11" t="s">
        <v>131</v>
      </c>
      <c r="O18" s="11" t="s">
        <v>132</v>
      </c>
      <c r="P18" s="97"/>
      <c r="Q18" s="11" t="s">
        <v>121</v>
      </c>
      <c r="R18" s="11" t="s">
        <v>122</v>
      </c>
      <c r="S18" s="11" t="s">
        <v>123</v>
      </c>
      <c r="T18" s="11" t="s">
        <v>124</v>
      </c>
      <c r="U18" s="11" t="s">
        <v>125</v>
      </c>
      <c r="V18" s="11" t="s">
        <v>126</v>
      </c>
      <c r="W18" s="11" t="s">
        <v>127</v>
      </c>
      <c r="X18" s="11" t="s">
        <v>128</v>
      </c>
      <c r="Y18" s="11" t="s">
        <v>129</v>
      </c>
      <c r="Z18" s="11" t="s">
        <v>130</v>
      </c>
      <c r="AA18" s="11" t="s">
        <v>131</v>
      </c>
      <c r="AB18" s="11" t="s">
        <v>132</v>
      </c>
      <c r="AC18" s="97"/>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97"/>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97"/>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97"/>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97"/>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97"/>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97"/>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97"/>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97"/>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97"/>
    </row>
    <row r="19" spans="2:146"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c r="EG19" s="16"/>
      <c r="EH19" s="16"/>
      <c r="EI19" s="16"/>
      <c r="EJ19" s="16"/>
      <c r="EK19" s="16"/>
      <c r="EL19" s="16"/>
      <c r="EM19" s="16"/>
      <c r="EN19" s="16"/>
      <c r="EO19" s="16"/>
      <c r="EP19" s="14">
        <f>+SUM(ED19:EO19)</f>
        <v>5977795.1100000003</v>
      </c>
    </row>
    <row r="20" spans="2:146"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c r="EG20" s="16"/>
      <c r="EH20" s="16"/>
      <c r="EI20" s="16"/>
      <c r="EJ20" s="16"/>
      <c r="EK20" s="16"/>
      <c r="EL20" s="16"/>
      <c r="EM20" s="16"/>
      <c r="EN20" s="16"/>
      <c r="EO20" s="16"/>
      <c r="EP20" s="14">
        <f>+SUM(ED20:EO20)</f>
        <v>23528.15</v>
      </c>
    </row>
    <row r="21" spans="2:146"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c r="EG21" s="16"/>
      <c r="EH21" s="16"/>
      <c r="EI21" s="16"/>
      <c r="EJ21" s="16"/>
      <c r="EK21" s="16"/>
      <c r="EL21" s="16"/>
      <c r="EM21" s="16"/>
      <c r="EN21" s="16"/>
      <c r="EO21" s="16"/>
      <c r="EP21" s="14">
        <f>+SUM(ED21:EO21)</f>
        <v>4667463.4399999995</v>
      </c>
    </row>
    <row r="22" spans="2:146"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c r="EG22" s="16"/>
      <c r="EH22" s="16"/>
      <c r="EI22" s="16"/>
      <c r="EJ22" s="16"/>
      <c r="EK22" s="16"/>
      <c r="EL22" s="16"/>
      <c r="EM22" s="16"/>
      <c r="EN22" s="16"/>
      <c r="EO22" s="16"/>
      <c r="EP22" s="14">
        <f>+SUM(ED22:EO22)</f>
        <v>71951.759999999995</v>
      </c>
    </row>
    <row r="23" spans="2:146" s="20" customFormat="1" ht="15"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v>4523550.45</v>
      </c>
      <c r="EF23" s="19">
        <f t="shared" ref="EE23:EK23" si="20">+SUM(EF19:EF22)</f>
        <v>0</v>
      </c>
      <c r="EG23" s="19">
        <f t="shared" si="20"/>
        <v>0</v>
      </c>
      <c r="EH23" s="19">
        <f t="shared" si="20"/>
        <v>0</v>
      </c>
      <c r="EI23" s="19">
        <f t="shared" si="20"/>
        <v>0</v>
      </c>
      <c r="EJ23" s="19">
        <f t="shared" si="20"/>
        <v>0</v>
      </c>
      <c r="EK23" s="19">
        <f t="shared" si="20"/>
        <v>0</v>
      </c>
      <c r="EL23" s="19">
        <f>SUM(EL19:EL22)</f>
        <v>0</v>
      </c>
      <c r="EM23" s="19">
        <f>SUM(EM19:EM22)</f>
        <v>0</v>
      </c>
      <c r="EN23" s="19">
        <f>SUM(EN19:EN22)</f>
        <v>0</v>
      </c>
      <c r="EO23" s="19">
        <f>SUM(EO19:EO22)</f>
        <v>0</v>
      </c>
      <c r="EP23" s="19">
        <f>+EP19+EP20+EP21+EP22</f>
        <v>10740738.459999999</v>
      </c>
    </row>
    <row r="24" spans="2:146"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46"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B17:B18"/>
    <mergeCell ref="C17:C18"/>
    <mergeCell ref="D17:O17"/>
    <mergeCell ref="AQ17:BB17"/>
    <mergeCell ref="BC17:BC18"/>
    <mergeCell ref="P17:P18"/>
    <mergeCell ref="Q17:AB17"/>
    <mergeCell ref="AC17:AC18"/>
    <mergeCell ref="AD17:AO17"/>
    <mergeCell ref="AP17:AP18"/>
    <mergeCell ref="P6:P7"/>
    <mergeCell ref="Q6:AB6"/>
    <mergeCell ref="AC6:AC7"/>
    <mergeCell ref="AD6:AO6"/>
    <mergeCell ref="AP6:AP7"/>
    <mergeCell ref="D6:O6"/>
    <mergeCell ref="A1:B1"/>
    <mergeCell ref="A2:B2"/>
    <mergeCell ref="A3:B3"/>
    <mergeCell ref="B6:B7"/>
    <mergeCell ref="C6:C7"/>
    <mergeCell ref="BQ17:CB17"/>
    <mergeCell ref="BP17:BP18"/>
    <mergeCell ref="BD17:BO17"/>
    <mergeCell ref="CD6:CO6"/>
    <mergeCell ref="CP6:CP7"/>
    <mergeCell ref="CD17:CO17"/>
    <mergeCell ref="CP17:CP18"/>
    <mergeCell ref="CC17:CC18"/>
    <mergeCell ref="CC6:CC7"/>
    <mergeCell ref="AQ6:BB6"/>
    <mergeCell ref="BC6:BC7"/>
    <mergeCell ref="BD6:BO6"/>
    <mergeCell ref="BP6:BP7"/>
    <mergeCell ref="BQ6:CB6"/>
    <mergeCell ref="DD6:DO6"/>
    <mergeCell ref="DP6:DP7"/>
    <mergeCell ref="DD17:DO17"/>
    <mergeCell ref="DP17:DP18"/>
    <mergeCell ref="CQ6:DB6"/>
    <mergeCell ref="DC6:DC7"/>
    <mergeCell ref="CQ17:DB17"/>
    <mergeCell ref="DC17:DC18"/>
    <mergeCell ref="ED6:EO6"/>
    <mergeCell ref="EP6:EP7"/>
    <mergeCell ref="ED17:EO17"/>
    <mergeCell ref="EP17:EP18"/>
    <mergeCell ref="DQ6:EB6"/>
    <mergeCell ref="EC6:EC7"/>
    <mergeCell ref="DQ17:EB17"/>
    <mergeCell ref="EC17:EC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R19" activePane="bottomRight" state="frozen"/>
      <selection pane="topRight" activeCell="C1" sqref="C1"/>
      <selection pane="bottomLeft" activeCell="A4" sqref="A4"/>
      <selection pane="bottomRight" activeCell="DV29" sqref="DV29"/>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6384" width="11.42578125" style="26"/>
  </cols>
  <sheetData>
    <row r="1" spans="1:136" ht="15" x14ac:dyDescent="0.25">
      <c r="A1" s="98" t="s">
        <v>106</v>
      </c>
      <c r="B1" s="98"/>
    </row>
    <row r="2" spans="1:136" ht="30" customHeight="1" x14ac:dyDescent="0.2">
      <c r="A2" s="99" t="s">
        <v>133</v>
      </c>
      <c r="B2" s="99"/>
    </row>
    <row r="3" spans="1:136" ht="15" customHeight="1" x14ac:dyDescent="0.2">
      <c r="A3" s="100" t="s">
        <v>119</v>
      </c>
      <c r="B3" s="100"/>
    </row>
    <row r="5" spans="1:136"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5" x14ac:dyDescent="0.25">
      <c r="B6" s="101" t="s">
        <v>92</v>
      </c>
      <c r="C6" s="95">
        <v>2013</v>
      </c>
      <c r="D6" s="95"/>
      <c r="E6" s="95"/>
      <c r="F6" s="96" t="s">
        <v>6</v>
      </c>
      <c r="G6" s="95">
        <v>2014</v>
      </c>
      <c r="H6" s="95"/>
      <c r="I6" s="95"/>
      <c r="J6" s="95"/>
      <c r="K6" s="95"/>
      <c r="L6" s="95"/>
      <c r="M6" s="95"/>
      <c r="N6" s="95"/>
      <c r="O6" s="95"/>
      <c r="P6" s="95"/>
      <c r="Q6" s="95"/>
      <c r="R6" s="95"/>
      <c r="S6" s="96" t="s">
        <v>7</v>
      </c>
      <c r="T6" s="95">
        <v>2015</v>
      </c>
      <c r="U6" s="95"/>
      <c r="V6" s="95"/>
      <c r="W6" s="95"/>
      <c r="X6" s="95"/>
      <c r="Y6" s="95"/>
      <c r="Z6" s="95"/>
      <c r="AA6" s="95"/>
      <c r="AB6" s="95"/>
      <c r="AC6" s="95"/>
      <c r="AD6" s="95"/>
      <c r="AE6" s="95"/>
      <c r="AF6" s="96" t="s">
        <v>15</v>
      </c>
      <c r="AG6" s="95">
        <v>2016</v>
      </c>
      <c r="AH6" s="95"/>
      <c r="AI6" s="95"/>
      <c r="AJ6" s="95"/>
      <c r="AK6" s="95"/>
      <c r="AL6" s="95"/>
      <c r="AM6" s="95"/>
      <c r="AN6" s="95"/>
      <c r="AO6" s="95"/>
      <c r="AP6" s="95"/>
      <c r="AQ6" s="95"/>
      <c r="AR6" s="95"/>
      <c r="AS6" s="96" t="s">
        <v>9</v>
      </c>
      <c r="AT6" s="95">
        <v>2017</v>
      </c>
      <c r="AU6" s="95"/>
      <c r="AV6" s="95"/>
      <c r="AW6" s="95"/>
      <c r="AX6" s="95"/>
      <c r="AY6" s="95"/>
      <c r="AZ6" s="95"/>
      <c r="BA6" s="95"/>
      <c r="BB6" s="95"/>
      <c r="BC6" s="95"/>
      <c r="BD6" s="95"/>
      <c r="BE6" s="95"/>
      <c r="BF6" s="96" t="s">
        <v>116</v>
      </c>
      <c r="BG6" s="95">
        <v>2018</v>
      </c>
      <c r="BH6" s="95"/>
      <c r="BI6" s="95"/>
      <c r="BJ6" s="95"/>
      <c r="BK6" s="95"/>
      <c r="BL6" s="95"/>
      <c r="BM6" s="95"/>
      <c r="BN6" s="95"/>
      <c r="BO6" s="95"/>
      <c r="BP6" s="95"/>
      <c r="BQ6" s="95"/>
      <c r="BR6" s="95"/>
      <c r="BS6" s="96" t="s">
        <v>120</v>
      </c>
      <c r="BT6" s="95">
        <v>2019</v>
      </c>
      <c r="BU6" s="95"/>
      <c r="BV6" s="95"/>
      <c r="BW6" s="95"/>
      <c r="BX6" s="95"/>
      <c r="BY6" s="95"/>
      <c r="BZ6" s="95"/>
      <c r="CA6" s="95"/>
      <c r="CB6" s="95"/>
      <c r="CC6" s="95"/>
      <c r="CD6" s="95"/>
      <c r="CE6" s="95"/>
      <c r="CF6" s="96" t="s">
        <v>142</v>
      </c>
      <c r="CG6" s="95">
        <v>2020</v>
      </c>
      <c r="CH6" s="95"/>
      <c r="CI6" s="95"/>
      <c r="CJ6" s="95"/>
      <c r="CK6" s="95"/>
      <c r="CL6" s="95"/>
      <c r="CM6" s="95"/>
      <c r="CN6" s="95"/>
      <c r="CO6" s="95"/>
      <c r="CP6" s="95"/>
      <c r="CQ6" s="95"/>
      <c r="CR6" s="95"/>
      <c r="CS6" s="96" t="s">
        <v>146</v>
      </c>
      <c r="CT6" s="95">
        <v>2021</v>
      </c>
      <c r="CU6" s="95"/>
      <c r="CV6" s="95"/>
      <c r="CW6" s="95"/>
      <c r="CX6" s="95"/>
      <c r="CY6" s="95"/>
      <c r="CZ6" s="95"/>
      <c r="DA6" s="95"/>
      <c r="DB6" s="95"/>
      <c r="DC6" s="95"/>
      <c r="DD6" s="95"/>
      <c r="DE6" s="95"/>
      <c r="DF6" s="96" t="s">
        <v>149</v>
      </c>
      <c r="DG6" s="95">
        <v>2022</v>
      </c>
      <c r="DH6" s="95"/>
      <c r="DI6" s="95"/>
      <c r="DJ6" s="95"/>
      <c r="DK6" s="95"/>
      <c r="DL6" s="95"/>
      <c r="DM6" s="95"/>
      <c r="DN6" s="95"/>
      <c r="DO6" s="95"/>
      <c r="DP6" s="95"/>
      <c r="DQ6" s="95"/>
      <c r="DR6" s="95"/>
      <c r="DS6" s="96" t="s">
        <v>150</v>
      </c>
      <c r="DT6" s="95">
        <v>2023</v>
      </c>
      <c r="DU6" s="95"/>
      <c r="DV6" s="95"/>
      <c r="DW6" s="95"/>
      <c r="DX6" s="95"/>
      <c r="DY6" s="95"/>
      <c r="DZ6" s="95"/>
      <c r="EA6" s="95"/>
      <c r="EB6" s="95"/>
      <c r="EC6" s="95"/>
      <c r="ED6" s="95"/>
      <c r="EE6" s="95"/>
      <c r="EF6" s="96" t="s">
        <v>152</v>
      </c>
    </row>
    <row r="7" spans="1:136" s="3" customFormat="1" ht="22.5" customHeight="1" x14ac:dyDescent="0.2">
      <c r="B7" s="102"/>
      <c r="C7" s="11" t="s">
        <v>130</v>
      </c>
      <c r="D7" s="11" t="s">
        <v>131</v>
      </c>
      <c r="E7" s="11" t="s">
        <v>132</v>
      </c>
      <c r="F7" s="97"/>
      <c r="G7" s="11" t="s">
        <v>121</v>
      </c>
      <c r="H7" s="11" t="s">
        <v>122</v>
      </c>
      <c r="I7" s="11" t="s">
        <v>123</v>
      </c>
      <c r="J7" s="11" t="s">
        <v>124</v>
      </c>
      <c r="K7" s="11" t="s">
        <v>125</v>
      </c>
      <c r="L7" s="11" t="s">
        <v>126</v>
      </c>
      <c r="M7" s="11" t="s">
        <v>127</v>
      </c>
      <c r="N7" s="11" t="s">
        <v>128</v>
      </c>
      <c r="O7" s="11" t="s">
        <v>129</v>
      </c>
      <c r="P7" s="11" t="s">
        <v>130</v>
      </c>
      <c r="Q7" s="11" t="s">
        <v>131</v>
      </c>
      <c r="R7" s="11" t="s">
        <v>132</v>
      </c>
      <c r="S7" s="103"/>
      <c r="T7" s="11" t="s">
        <v>121</v>
      </c>
      <c r="U7" s="11" t="s">
        <v>122</v>
      </c>
      <c r="V7" s="11" t="s">
        <v>123</v>
      </c>
      <c r="W7" s="11" t="s">
        <v>124</v>
      </c>
      <c r="X7" s="11" t="s">
        <v>125</v>
      </c>
      <c r="Y7" s="11" t="s">
        <v>126</v>
      </c>
      <c r="Z7" s="11" t="s">
        <v>127</v>
      </c>
      <c r="AA7" s="11" t="s">
        <v>128</v>
      </c>
      <c r="AB7" s="11" t="s">
        <v>129</v>
      </c>
      <c r="AC7" s="11" t="s">
        <v>130</v>
      </c>
      <c r="AD7" s="11" t="s">
        <v>131</v>
      </c>
      <c r="AE7" s="11" t="s">
        <v>132</v>
      </c>
      <c r="AF7" s="103"/>
      <c r="AG7" s="11" t="s">
        <v>121</v>
      </c>
      <c r="AH7" s="11" t="s">
        <v>122</v>
      </c>
      <c r="AI7" s="11" t="s">
        <v>123</v>
      </c>
      <c r="AJ7" s="11" t="s">
        <v>124</v>
      </c>
      <c r="AK7" s="11" t="s">
        <v>125</v>
      </c>
      <c r="AL7" s="11" t="s">
        <v>126</v>
      </c>
      <c r="AM7" s="11" t="s">
        <v>127</v>
      </c>
      <c r="AN7" s="11" t="s">
        <v>128</v>
      </c>
      <c r="AO7" s="11" t="s">
        <v>129</v>
      </c>
      <c r="AP7" s="11" t="s">
        <v>130</v>
      </c>
      <c r="AQ7" s="11" t="s">
        <v>131</v>
      </c>
      <c r="AR7" s="11" t="s">
        <v>132</v>
      </c>
      <c r="AS7" s="103"/>
      <c r="AT7" s="11" t="s">
        <v>121</v>
      </c>
      <c r="AU7" s="11" t="s">
        <v>122</v>
      </c>
      <c r="AV7" s="11" t="s">
        <v>123</v>
      </c>
      <c r="AW7" s="11" t="s">
        <v>124</v>
      </c>
      <c r="AX7" s="11" t="s">
        <v>125</v>
      </c>
      <c r="AY7" s="11" t="s">
        <v>126</v>
      </c>
      <c r="AZ7" s="11" t="s">
        <v>127</v>
      </c>
      <c r="BA7" s="11" t="s">
        <v>128</v>
      </c>
      <c r="BB7" s="11" t="s">
        <v>129</v>
      </c>
      <c r="BC7" s="11" t="s">
        <v>130</v>
      </c>
      <c r="BD7" s="11" t="s">
        <v>131</v>
      </c>
      <c r="BE7" s="11" t="s">
        <v>132</v>
      </c>
      <c r="BF7" s="103"/>
      <c r="BG7" s="11" t="s">
        <v>121</v>
      </c>
      <c r="BH7" s="11" t="s">
        <v>122</v>
      </c>
      <c r="BI7" s="11" t="s">
        <v>123</v>
      </c>
      <c r="BJ7" s="11" t="s">
        <v>124</v>
      </c>
      <c r="BK7" s="11" t="s">
        <v>125</v>
      </c>
      <c r="BL7" s="11" t="s">
        <v>126</v>
      </c>
      <c r="BM7" s="11" t="s">
        <v>127</v>
      </c>
      <c r="BN7" s="11" t="s">
        <v>128</v>
      </c>
      <c r="BO7" s="11" t="s">
        <v>129</v>
      </c>
      <c r="BP7" s="11" t="s">
        <v>130</v>
      </c>
      <c r="BQ7" s="11" t="s">
        <v>131</v>
      </c>
      <c r="BR7" s="11" t="s">
        <v>132</v>
      </c>
      <c r="BS7" s="97"/>
      <c r="BT7" s="11" t="s">
        <v>121</v>
      </c>
      <c r="BU7" s="11" t="s">
        <v>122</v>
      </c>
      <c r="BV7" s="11" t="s">
        <v>123</v>
      </c>
      <c r="BW7" s="11" t="s">
        <v>124</v>
      </c>
      <c r="BX7" s="11" t="s">
        <v>125</v>
      </c>
      <c r="BY7" s="11" t="s">
        <v>126</v>
      </c>
      <c r="BZ7" s="11" t="s">
        <v>127</v>
      </c>
      <c r="CA7" s="11" t="s">
        <v>128</v>
      </c>
      <c r="CB7" s="11" t="s">
        <v>129</v>
      </c>
      <c r="CC7" s="11" t="s">
        <v>130</v>
      </c>
      <c r="CD7" s="11" t="s">
        <v>131</v>
      </c>
      <c r="CE7" s="11" t="s">
        <v>132</v>
      </c>
      <c r="CF7" s="97"/>
      <c r="CG7" s="11" t="s">
        <v>121</v>
      </c>
      <c r="CH7" s="11" t="s">
        <v>122</v>
      </c>
      <c r="CI7" s="11" t="s">
        <v>123</v>
      </c>
      <c r="CJ7" s="11" t="s">
        <v>124</v>
      </c>
      <c r="CK7" s="11" t="s">
        <v>125</v>
      </c>
      <c r="CL7" s="11" t="s">
        <v>126</v>
      </c>
      <c r="CM7" s="11" t="s">
        <v>127</v>
      </c>
      <c r="CN7" s="11" t="s">
        <v>128</v>
      </c>
      <c r="CO7" s="11" t="s">
        <v>129</v>
      </c>
      <c r="CP7" s="11" t="s">
        <v>130</v>
      </c>
      <c r="CQ7" s="11" t="s">
        <v>131</v>
      </c>
      <c r="CR7" s="11" t="s">
        <v>132</v>
      </c>
      <c r="CS7" s="97"/>
      <c r="CT7" s="11" t="s">
        <v>121</v>
      </c>
      <c r="CU7" s="11" t="s">
        <v>122</v>
      </c>
      <c r="CV7" s="11" t="s">
        <v>123</v>
      </c>
      <c r="CW7" s="11" t="s">
        <v>124</v>
      </c>
      <c r="CX7" s="11" t="s">
        <v>125</v>
      </c>
      <c r="CY7" s="11" t="s">
        <v>126</v>
      </c>
      <c r="CZ7" s="11" t="s">
        <v>127</v>
      </c>
      <c r="DA7" s="11" t="s">
        <v>128</v>
      </c>
      <c r="DB7" s="11" t="s">
        <v>129</v>
      </c>
      <c r="DC7" s="11" t="s">
        <v>130</v>
      </c>
      <c r="DD7" s="11" t="s">
        <v>131</v>
      </c>
      <c r="DE7" s="11" t="s">
        <v>132</v>
      </c>
      <c r="DF7" s="97"/>
      <c r="DG7" s="11" t="s">
        <v>121</v>
      </c>
      <c r="DH7" s="11" t="s">
        <v>122</v>
      </c>
      <c r="DI7" s="11" t="s">
        <v>123</v>
      </c>
      <c r="DJ7" s="11" t="s">
        <v>124</v>
      </c>
      <c r="DK7" s="11" t="s">
        <v>125</v>
      </c>
      <c r="DL7" s="11" t="s">
        <v>126</v>
      </c>
      <c r="DM7" s="11" t="s">
        <v>127</v>
      </c>
      <c r="DN7" s="11" t="s">
        <v>128</v>
      </c>
      <c r="DO7" s="11" t="s">
        <v>129</v>
      </c>
      <c r="DP7" s="11" t="s">
        <v>130</v>
      </c>
      <c r="DQ7" s="11" t="s">
        <v>131</v>
      </c>
      <c r="DR7" s="11" t="s">
        <v>132</v>
      </c>
      <c r="DS7" s="97"/>
      <c r="DT7" s="11" t="s">
        <v>121</v>
      </c>
      <c r="DU7" s="11" t="s">
        <v>122</v>
      </c>
      <c r="DV7" s="11" t="s">
        <v>123</v>
      </c>
      <c r="DW7" s="11" t="s">
        <v>124</v>
      </c>
      <c r="DX7" s="11" t="s">
        <v>125</v>
      </c>
      <c r="DY7" s="11" t="s">
        <v>126</v>
      </c>
      <c r="DZ7" s="11" t="s">
        <v>127</v>
      </c>
      <c r="EA7" s="11" t="s">
        <v>128</v>
      </c>
      <c r="EB7" s="11" t="s">
        <v>129</v>
      </c>
      <c r="EC7" s="11" t="s">
        <v>130</v>
      </c>
      <c r="ED7" s="11" t="s">
        <v>131</v>
      </c>
      <c r="EE7" s="11" t="s">
        <v>132</v>
      </c>
      <c r="EF7" s="97"/>
    </row>
    <row r="8" spans="1:136"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0</v>
      </c>
      <c r="DW8" s="31">
        <f t="shared" si="10"/>
        <v>0</v>
      </c>
      <c r="DX8" s="31">
        <f t="shared" si="10"/>
        <v>0</v>
      </c>
      <c r="DY8" s="31">
        <f t="shared" si="10"/>
        <v>0</v>
      </c>
      <c r="DZ8" s="31">
        <f t="shared" si="10"/>
        <v>0</v>
      </c>
      <c r="EA8" s="31">
        <f t="shared" si="10"/>
        <v>0</v>
      </c>
      <c r="EB8" s="31">
        <f t="shared" si="10"/>
        <v>0</v>
      </c>
      <c r="EC8" s="31">
        <f t="shared" si="10"/>
        <v>0</v>
      </c>
      <c r="ED8" s="31">
        <f t="shared" si="10"/>
        <v>0</v>
      </c>
      <c r="EE8" s="31">
        <f t="shared" si="10"/>
        <v>0</v>
      </c>
      <c r="EF8" s="14">
        <f>+SUM(DT8:EE8)</f>
        <v>327220.54316399997</v>
      </c>
    </row>
    <row r="9" spans="1:136"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c r="DW9" s="14"/>
      <c r="DX9" s="14"/>
      <c r="DY9" s="14"/>
      <c r="DZ9" s="14"/>
      <c r="EA9" s="14"/>
      <c r="EB9" s="14"/>
      <c r="EC9" s="14"/>
      <c r="ED9" s="14"/>
      <c r="EE9" s="14"/>
      <c r="EF9" s="14">
        <f t="shared" ref="EF9:EF22" si="14">+SUM(DT9:EE9)</f>
        <v>326797.54316399997</v>
      </c>
    </row>
    <row r="10" spans="1:136" s="27" customFormat="1" ht="14.25" x14ac:dyDescent="0.2">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c r="DW10" s="14"/>
      <c r="DX10" s="14"/>
      <c r="DY10" s="14"/>
      <c r="DZ10" s="14"/>
      <c r="EA10" s="14"/>
      <c r="EB10" s="14"/>
      <c r="EC10" s="14"/>
      <c r="ED10" s="14"/>
      <c r="EE10" s="14"/>
      <c r="EF10" s="14">
        <f t="shared" si="14"/>
        <v>423</v>
      </c>
    </row>
    <row r="11" spans="1:136"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0</v>
      </c>
      <c r="DW11" s="31">
        <f t="shared" si="31"/>
        <v>0</v>
      </c>
      <c r="DX11" s="31">
        <f t="shared" si="31"/>
        <v>0</v>
      </c>
      <c r="DY11" s="31">
        <f t="shared" si="31"/>
        <v>0</v>
      </c>
      <c r="DZ11" s="31">
        <f t="shared" si="31"/>
        <v>0</v>
      </c>
      <c r="EA11" s="31">
        <f t="shared" si="31"/>
        <v>0</v>
      </c>
      <c r="EB11" s="31">
        <f t="shared" si="31"/>
        <v>0</v>
      </c>
      <c r="EC11" s="31">
        <f t="shared" si="31"/>
        <v>0</v>
      </c>
      <c r="ED11" s="31">
        <f t="shared" si="31"/>
        <v>0</v>
      </c>
      <c r="EE11" s="31">
        <f t="shared" si="31"/>
        <v>0</v>
      </c>
      <c r="EF11" s="14">
        <f>+SUM(DT11:EE11)</f>
        <v>22667441.526000001</v>
      </c>
    </row>
    <row r="12" spans="1:136" s="27" customFormat="1" ht="14.25" x14ac:dyDescent="0.2">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c r="DW12" s="14"/>
      <c r="DX12" s="14"/>
      <c r="DY12" s="14"/>
      <c r="DZ12" s="14"/>
      <c r="EA12" s="14"/>
      <c r="EB12" s="14"/>
      <c r="EC12" s="14"/>
      <c r="ED12" s="14"/>
      <c r="EE12" s="14"/>
      <c r="EF12" s="14">
        <f t="shared" si="14"/>
        <v>22639744.825999998</v>
      </c>
    </row>
    <row r="13" spans="1:136" s="27" customFormat="1" ht="14.25" x14ac:dyDescent="0.2">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c r="DW13" s="14"/>
      <c r="DX13" s="14"/>
      <c r="DY13" s="14"/>
      <c r="DZ13" s="14"/>
      <c r="EA13" s="14"/>
      <c r="EB13" s="14"/>
      <c r="EC13" s="14"/>
      <c r="ED13" s="14"/>
      <c r="EE13" s="14"/>
      <c r="EF13" s="14">
        <f t="shared" si="14"/>
        <v>27696.699999999997</v>
      </c>
    </row>
    <row r="14" spans="1:136" s="29" customFormat="1" ht="15"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0</v>
      </c>
      <c r="DW14" s="31">
        <f t="shared" si="41"/>
        <v>0</v>
      </c>
      <c r="DX14" s="31">
        <f t="shared" si="41"/>
        <v>0</v>
      </c>
      <c r="DY14" s="31">
        <f t="shared" si="41"/>
        <v>0</v>
      </c>
      <c r="DZ14" s="31">
        <f t="shared" si="41"/>
        <v>0</v>
      </c>
      <c r="EA14" s="31">
        <f t="shared" si="41"/>
        <v>0</v>
      </c>
      <c r="EB14" s="31">
        <f t="shared" si="41"/>
        <v>0</v>
      </c>
      <c r="EC14" s="31">
        <f t="shared" si="41"/>
        <v>0</v>
      </c>
      <c r="ED14" s="31">
        <f t="shared" si="41"/>
        <v>0</v>
      </c>
      <c r="EE14" s="31">
        <f t="shared" si="41"/>
        <v>0</v>
      </c>
      <c r="EF14" s="14">
        <f t="shared" si="14"/>
        <v>80641</v>
      </c>
    </row>
    <row r="15" spans="1:136" s="27" customFormat="1" ht="14.25" x14ac:dyDescent="0.2">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c r="DW15" s="14"/>
      <c r="DX15" s="14"/>
      <c r="DY15" s="14"/>
      <c r="DZ15" s="14"/>
      <c r="EA15" s="14"/>
      <c r="EB15" s="14"/>
      <c r="EC15" s="14"/>
      <c r="ED15" s="14"/>
      <c r="EE15" s="14"/>
      <c r="EF15" s="14">
        <f t="shared" si="14"/>
        <v>21</v>
      </c>
    </row>
    <row r="16" spans="1:136" s="27" customFormat="1" ht="14.25" x14ac:dyDescent="0.2">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c r="DW16" s="14"/>
      <c r="DX16" s="14"/>
      <c r="DY16" s="14"/>
      <c r="DZ16" s="14"/>
      <c r="EA16" s="14"/>
      <c r="EB16" s="14"/>
      <c r="EC16" s="14"/>
      <c r="ED16" s="14"/>
      <c r="EE16" s="14"/>
      <c r="EF16" s="14">
        <f t="shared" si="14"/>
        <v>80620</v>
      </c>
    </row>
    <row r="17" spans="2:136"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0</v>
      </c>
      <c r="DW17" s="31">
        <f t="shared" si="52"/>
        <v>0</v>
      </c>
      <c r="DX17" s="31">
        <f t="shared" si="52"/>
        <v>0</v>
      </c>
      <c r="DY17" s="31">
        <f t="shared" si="52"/>
        <v>0</v>
      </c>
      <c r="DZ17" s="31">
        <f t="shared" si="52"/>
        <v>0</v>
      </c>
      <c r="EA17" s="31">
        <f t="shared" si="52"/>
        <v>0</v>
      </c>
      <c r="EB17" s="31">
        <f t="shared" si="52"/>
        <v>0</v>
      </c>
      <c r="EC17" s="31">
        <f t="shared" si="52"/>
        <v>0</v>
      </c>
      <c r="ED17" s="31">
        <f t="shared" si="52"/>
        <v>0</v>
      </c>
      <c r="EE17" s="31">
        <f t="shared" si="52"/>
        <v>0</v>
      </c>
      <c r="EF17" s="14">
        <f t="shared" si="14"/>
        <v>3359030.9</v>
      </c>
    </row>
    <row r="18" spans="2:136" s="27" customFormat="1" ht="14.25" x14ac:dyDescent="0.2">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c r="DW18" s="14"/>
      <c r="DX18" s="14"/>
      <c r="DY18" s="14"/>
      <c r="DZ18" s="14"/>
      <c r="EA18" s="14"/>
      <c r="EB18" s="14"/>
      <c r="EC18" s="14"/>
      <c r="ED18" s="14"/>
      <c r="EE18" s="14"/>
      <c r="EF18" s="14">
        <f t="shared" si="14"/>
        <v>8066.1</v>
      </c>
    </row>
    <row r="19" spans="2:136" s="27" customFormat="1" ht="14.25" x14ac:dyDescent="0.2">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c r="DW19" s="14"/>
      <c r="DX19" s="14"/>
      <c r="DY19" s="14"/>
      <c r="DZ19" s="14"/>
      <c r="EA19" s="14"/>
      <c r="EB19" s="14"/>
      <c r="EC19" s="14"/>
      <c r="ED19" s="14"/>
      <c r="EE19" s="14"/>
      <c r="EF19" s="14">
        <f t="shared" si="14"/>
        <v>3350964.8</v>
      </c>
    </row>
    <row r="20" spans="2:136"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0</v>
      </c>
      <c r="DW20" s="31">
        <f t="shared" si="62"/>
        <v>0</v>
      </c>
      <c r="DX20" s="31">
        <f t="shared" si="62"/>
        <v>0</v>
      </c>
      <c r="DY20" s="31">
        <f t="shared" si="62"/>
        <v>0</v>
      </c>
      <c r="DZ20" s="31">
        <f t="shared" si="62"/>
        <v>0</v>
      </c>
      <c r="EA20" s="31">
        <f t="shared" si="62"/>
        <v>0</v>
      </c>
      <c r="EB20" s="31">
        <f t="shared" si="62"/>
        <v>0</v>
      </c>
      <c r="EC20" s="31">
        <f t="shared" si="62"/>
        <v>0</v>
      </c>
      <c r="ED20" s="31">
        <f t="shared" si="62"/>
        <v>0</v>
      </c>
      <c r="EE20" s="31">
        <f t="shared" si="62"/>
        <v>0</v>
      </c>
      <c r="EF20" s="14">
        <f t="shared" si="14"/>
        <v>984835.5</v>
      </c>
    </row>
    <row r="21" spans="2:136" s="27" customFormat="1" ht="14.25" x14ac:dyDescent="0.2">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c r="DW21" s="14"/>
      <c r="DX21" s="14"/>
      <c r="DY21" s="14"/>
      <c r="DZ21" s="14"/>
      <c r="EA21" s="14"/>
      <c r="EB21" s="14"/>
      <c r="EC21" s="14"/>
      <c r="ED21" s="14"/>
      <c r="EE21" s="14"/>
      <c r="EF21" s="14">
        <f t="shared" si="14"/>
        <v>863028.8</v>
      </c>
    </row>
    <row r="22" spans="2:136" s="27" customFormat="1" ht="14.25" x14ac:dyDescent="0.2">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c r="DW22" s="14"/>
      <c r="DX22" s="14"/>
      <c r="DY22" s="14"/>
      <c r="DZ22" s="14"/>
      <c r="EA22" s="14"/>
      <c r="EB22" s="14"/>
      <c r="EC22" s="14"/>
      <c r="ED22" s="14"/>
      <c r="EE22" s="14"/>
      <c r="EF22" s="14">
        <f t="shared" si="14"/>
        <v>121806.7</v>
      </c>
    </row>
    <row r="23" spans="2:136" s="33" customFormat="1" ht="24" x14ac:dyDescent="0.2">
      <c r="B23" s="76" t="s">
        <v>143</v>
      </c>
    </row>
    <row r="24" spans="2:136" s="33" customFormat="1" ht="3" customHeight="1" x14ac:dyDescent="0.2"/>
    <row r="25" spans="2:136"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5" x14ac:dyDescent="0.25">
      <c r="B26" s="101" t="s">
        <v>92</v>
      </c>
      <c r="C26" s="95">
        <v>2013</v>
      </c>
      <c r="D26" s="95"/>
      <c r="E26" s="95"/>
      <c r="F26" s="96" t="s">
        <v>6</v>
      </c>
      <c r="G26" s="95">
        <v>2014</v>
      </c>
      <c r="H26" s="95"/>
      <c r="I26" s="95"/>
      <c r="J26" s="95"/>
      <c r="K26" s="95"/>
      <c r="L26" s="95"/>
      <c r="M26" s="95"/>
      <c r="N26" s="95"/>
      <c r="O26" s="95"/>
      <c r="P26" s="95"/>
      <c r="Q26" s="95"/>
      <c r="R26" s="95"/>
      <c r="S26" s="96" t="s">
        <v>7</v>
      </c>
      <c r="T26" s="95">
        <v>2015</v>
      </c>
      <c r="U26" s="95"/>
      <c r="V26" s="95"/>
      <c r="W26" s="95"/>
      <c r="X26" s="95"/>
      <c r="Y26" s="95"/>
      <c r="Z26" s="95"/>
      <c r="AA26" s="95"/>
      <c r="AB26" s="95"/>
      <c r="AC26" s="95"/>
      <c r="AD26" s="95"/>
      <c r="AE26" s="95"/>
      <c r="AF26" s="96" t="s">
        <v>15</v>
      </c>
      <c r="AG26" s="95">
        <v>2016</v>
      </c>
      <c r="AH26" s="95"/>
      <c r="AI26" s="95"/>
      <c r="AJ26" s="95"/>
      <c r="AK26" s="95"/>
      <c r="AL26" s="95"/>
      <c r="AM26" s="95"/>
      <c r="AN26" s="95"/>
      <c r="AO26" s="95"/>
      <c r="AP26" s="95"/>
      <c r="AQ26" s="95"/>
      <c r="AR26" s="95"/>
      <c r="AS26" s="96" t="s">
        <v>9</v>
      </c>
      <c r="AT26" s="95">
        <v>2017</v>
      </c>
      <c r="AU26" s="95"/>
      <c r="AV26" s="95"/>
      <c r="AW26" s="95"/>
      <c r="AX26" s="95"/>
      <c r="AY26" s="95"/>
      <c r="AZ26" s="95"/>
      <c r="BA26" s="95"/>
      <c r="BB26" s="95"/>
      <c r="BC26" s="95"/>
      <c r="BD26" s="95"/>
      <c r="BE26" s="95"/>
      <c r="BF26" s="96" t="s">
        <v>116</v>
      </c>
      <c r="BG26" s="95">
        <v>2018</v>
      </c>
      <c r="BH26" s="95"/>
      <c r="BI26" s="95"/>
      <c r="BJ26" s="95"/>
      <c r="BK26" s="95"/>
      <c r="BL26" s="95"/>
      <c r="BM26" s="95"/>
      <c r="BN26" s="95"/>
      <c r="BO26" s="95"/>
      <c r="BP26" s="95"/>
      <c r="BQ26" s="95"/>
      <c r="BR26" s="95"/>
      <c r="BS26" s="96" t="s">
        <v>120</v>
      </c>
      <c r="BT26" s="95">
        <v>2019</v>
      </c>
      <c r="BU26" s="95"/>
      <c r="BV26" s="95"/>
      <c r="BW26" s="95"/>
      <c r="BX26" s="95"/>
      <c r="BY26" s="95"/>
      <c r="BZ26" s="95"/>
      <c r="CA26" s="95"/>
      <c r="CB26" s="95"/>
      <c r="CC26" s="95"/>
      <c r="CD26" s="95"/>
      <c r="CE26" s="95"/>
      <c r="CF26" s="96" t="s">
        <v>142</v>
      </c>
      <c r="CG26" s="95">
        <v>2020</v>
      </c>
      <c r="CH26" s="95"/>
      <c r="CI26" s="95"/>
      <c r="CJ26" s="95"/>
      <c r="CK26" s="95"/>
      <c r="CL26" s="95"/>
      <c r="CM26" s="95"/>
      <c r="CN26" s="95"/>
      <c r="CO26" s="95"/>
      <c r="CP26" s="95"/>
      <c r="CQ26" s="95"/>
      <c r="CR26" s="95"/>
      <c r="CS26" s="96" t="s">
        <v>146</v>
      </c>
      <c r="CT26" s="95">
        <v>2021</v>
      </c>
      <c r="CU26" s="95"/>
      <c r="CV26" s="95"/>
      <c r="CW26" s="95"/>
      <c r="CX26" s="95"/>
      <c r="CY26" s="95"/>
      <c r="CZ26" s="95"/>
      <c r="DA26" s="95"/>
      <c r="DB26" s="95"/>
      <c r="DC26" s="95"/>
      <c r="DD26" s="95"/>
      <c r="DE26" s="95"/>
      <c r="DF26" s="96" t="s">
        <v>149</v>
      </c>
      <c r="DG26" s="95">
        <v>2022</v>
      </c>
      <c r="DH26" s="95"/>
      <c r="DI26" s="95"/>
      <c r="DJ26" s="95"/>
      <c r="DK26" s="95"/>
      <c r="DL26" s="95"/>
      <c r="DM26" s="95"/>
      <c r="DN26" s="95"/>
      <c r="DO26" s="95"/>
      <c r="DP26" s="95"/>
      <c r="DQ26" s="95"/>
      <c r="DR26" s="95"/>
      <c r="DS26" s="96" t="s">
        <v>150</v>
      </c>
      <c r="DT26" s="95">
        <v>2023</v>
      </c>
      <c r="DU26" s="95"/>
      <c r="DV26" s="95"/>
      <c r="DW26" s="95"/>
      <c r="DX26" s="95"/>
      <c r="DY26" s="95"/>
      <c r="DZ26" s="95"/>
      <c r="EA26" s="95"/>
      <c r="EB26" s="95"/>
      <c r="EC26" s="95"/>
      <c r="ED26" s="95"/>
      <c r="EE26" s="95"/>
      <c r="EF26" s="96" t="s">
        <v>152</v>
      </c>
    </row>
    <row r="27" spans="2:136" s="3" customFormat="1" ht="30" x14ac:dyDescent="0.2">
      <c r="B27" s="102"/>
      <c r="C27" s="11" t="s">
        <v>130</v>
      </c>
      <c r="D27" s="11" t="s">
        <v>131</v>
      </c>
      <c r="E27" s="11" t="s">
        <v>132</v>
      </c>
      <c r="F27" s="97"/>
      <c r="G27" s="11" t="s">
        <v>121</v>
      </c>
      <c r="H27" s="11" t="s">
        <v>122</v>
      </c>
      <c r="I27" s="11" t="s">
        <v>123</v>
      </c>
      <c r="J27" s="11" t="s">
        <v>124</v>
      </c>
      <c r="K27" s="11" t="s">
        <v>125</v>
      </c>
      <c r="L27" s="11" t="s">
        <v>126</v>
      </c>
      <c r="M27" s="11" t="s">
        <v>127</v>
      </c>
      <c r="N27" s="11" t="s">
        <v>128</v>
      </c>
      <c r="O27" s="11" t="s">
        <v>129</v>
      </c>
      <c r="P27" s="11" t="s">
        <v>130</v>
      </c>
      <c r="Q27" s="11" t="s">
        <v>131</v>
      </c>
      <c r="R27" s="11" t="s">
        <v>132</v>
      </c>
      <c r="S27" s="103"/>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3"/>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3"/>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3"/>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97"/>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97"/>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97"/>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97"/>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97"/>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97"/>
    </row>
    <row r="28" spans="2:136"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0</v>
      </c>
      <c r="DW28" s="31">
        <f t="shared" si="74"/>
        <v>0</v>
      </c>
      <c r="DX28" s="31">
        <f t="shared" si="74"/>
        <v>0</v>
      </c>
      <c r="DY28" s="31">
        <f t="shared" si="74"/>
        <v>0</v>
      </c>
      <c r="DZ28" s="31">
        <f t="shared" si="74"/>
        <v>0</v>
      </c>
      <c r="EA28" s="31">
        <f t="shared" si="74"/>
        <v>0</v>
      </c>
      <c r="EB28" s="31">
        <f t="shared" si="74"/>
        <v>0</v>
      </c>
      <c r="EC28" s="31">
        <f t="shared" si="74"/>
        <v>0</v>
      </c>
      <c r="ED28" s="31">
        <f t="shared" si="74"/>
        <v>0</v>
      </c>
      <c r="EE28" s="31">
        <f t="shared" si="74"/>
        <v>0</v>
      </c>
      <c r="EF28" s="14">
        <f t="shared" ref="EF28:EF38" si="75">+SUM(DT28:EE28)</f>
        <v>5051236.7653999999</v>
      </c>
    </row>
    <row r="29" spans="2:136"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c r="DW29" s="14"/>
      <c r="DX29" s="14"/>
      <c r="DY29" s="14"/>
      <c r="DZ29" s="14"/>
      <c r="EA29" s="14"/>
      <c r="EB29" s="14"/>
      <c r="EC29" s="14"/>
      <c r="ED29" s="14"/>
      <c r="EE29" s="14"/>
      <c r="EF29" s="14">
        <f t="shared" si="75"/>
        <v>3012505.2221999997</v>
      </c>
    </row>
    <row r="30" spans="2:136"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c r="DW30" s="14"/>
      <c r="DX30" s="14"/>
      <c r="DY30" s="14"/>
      <c r="DZ30" s="14"/>
      <c r="EA30" s="14"/>
      <c r="EB30" s="14"/>
      <c r="EC30" s="14"/>
      <c r="ED30" s="14"/>
      <c r="EE30" s="14"/>
      <c r="EF30" s="14">
        <f t="shared" si="75"/>
        <v>2038731.5432000002</v>
      </c>
    </row>
    <row r="31" spans="2:136" s="29" customFormat="1" ht="15"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0</v>
      </c>
      <c r="DW31" s="31">
        <f t="shared" si="92"/>
        <v>0</v>
      </c>
      <c r="DX31" s="31">
        <f t="shared" si="92"/>
        <v>0</v>
      </c>
      <c r="DY31" s="31">
        <f t="shared" si="92"/>
        <v>0</v>
      </c>
      <c r="DZ31" s="31">
        <f t="shared" si="92"/>
        <v>0</v>
      </c>
      <c r="EA31" s="31">
        <f t="shared" si="92"/>
        <v>0</v>
      </c>
      <c r="EB31" s="31">
        <f t="shared" si="92"/>
        <v>0</v>
      </c>
      <c r="EC31" s="31">
        <f t="shared" si="92"/>
        <v>0</v>
      </c>
      <c r="ED31" s="31">
        <f t="shared" si="92"/>
        <v>0</v>
      </c>
      <c r="EE31" s="31">
        <f t="shared" si="92"/>
        <v>0</v>
      </c>
      <c r="EF31" s="14">
        <f t="shared" si="75"/>
        <v>197791.325709</v>
      </c>
    </row>
    <row r="32" spans="2:136" s="27" customFormat="1" ht="14.25" x14ac:dyDescent="0.2">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c r="DW32" s="14"/>
      <c r="DX32" s="14"/>
      <c r="DY32" s="14"/>
      <c r="DZ32" s="14"/>
      <c r="EA32" s="14"/>
      <c r="EB32" s="14"/>
      <c r="EC32" s="14"/>
      <c r="ED32" s="14"/>
      <c r="EE32" s="14"/>
      <c r="EF32" s="14">
        <f t="shared" si="75"/>
        <v>159666.81062044</v>
      </c>
    </row>
    <row r="33" spans="2:136" s="27" customFormat="1" ht="14.25" x14ac:dyDescent="0.2">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c r="DW33" s="14"/>
      <c r="DX33" s="14"/>
      <c r="DY33" s="14"/>
      <c r="DZ33" s="14"/>
      <c r="EA33" s="14"/>
      <c r="EB33" s="14"/>
      <c r="EC33" s="14"/>
      <c r="ED33" s="14"/>
      <c r="EE33" s="14"/>
      <c r="EF33" s="14">
        <f t="shared" si="75"/>
        <v>38124.515088560001</v>
      </c>
    </row>
    <row r="34" spans="2:136" s="29" customFormat="1" ht="15"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8.5" x14ac:dyDescent="0.2">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8.5" x14ac:dyDescent="0.2">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5"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5"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0</v>
      </c>
      <c r="DW38" s="31">
        <f t="shared" si="107"/>
        <v>0</v>
      </c>
      <c r="DX38" s="31">
        <f t="shared" si="107"/>
        <v>0</v>
      </c>
      <c r="DY38" s="31">
        <f t="shared" si="107"/>
        <v>0</v>
      </c>
      <c r="DZ38" s="31">
        <f t="shared" si="107"/>
        <v>0</v>
      </c>
      <c r="EA38" s="31">
        <f t="shared" si="107"/>
        <v>0</v>
      </c>
      <c r="EB38" s="31">
        <f t="shared" si="107"/>
        <v>0</v>
      </c>
      <c r="EC38" s="31">
        <f t="shared" si="107"/>
        <v>0</v>
      </c>
      <c r="ED38" s="31">
        <f t="shared" si="107"/>
        <v>0</v>
      </c>
      <c r="EE38" s="31">
        <f>+EE28+EE31+EE34+EE37</f>
        <v>0</v>
      </c>
      <c r="EF38" s="14">
        <f t="shared" si="75"/>
        <v>5249028.0911090001</v>
      </c>
    </row>
    <row r="39" spans="2:136" ht="24" x14ac:dyDescent="0.2">
      <c r="B39" s="77" t="s">
        <v>145</v>
      </c>
    </row>
    <row r="40" spans="2:136" x14ac:dyDescent="0.2">
      <c r="B40" s="75"/>
    </row>
  </sheetData>
  <mergeCells count="49">
    <mergeCell ref="CT6:DE6"/>
    <mergeCell ref="DF6:DF7"/>
    <mergeCell ref="CT26:DE26"/>
    <mergeCell ref="DF26:DF27"/>
    <mergeCell ref="BT6:CE6"/>
    <mergeCell ref="CF6:CF7"/>
    <mergeCell ref="BT26:CE26"/>
    <mergeCell ref="CF26:CF27"/>
    <mergeCell ref="CG6:CR6"/>
    <mergeCell ref="CS6:CS7"/>
    <mergeCell ref="CG26:CR26"/>
    <mergeCell ref="CS26:CS27"/>
    <mergeCell ref="A1:B1"/>
    <mergeCell ref="A2:B2"/>
    <mergeCell ref="A3:B3"/>
    <mergeCell ref="S6:S7"/>
    <mergeCell ref="T6:AE6"/>
    <mergeCell ref="C6:E6"/>
    <mergeCell ref="G6:R6"/>
    <mergeCell ref="B6:B7"/>
    <mergeCell ref="F6:F7"/>
    <mergeCell ref="S26:S27"/>
    <mergeCell ref="T26:AE26"/>
    <mergeCell ref="AF26:AF27"/>
    <mergeCell ref="B26:B27"/>
    <mergeCell ref="C26:E26"/>
    <mergeCell ref="F26:F27"/>
    <mergeCell ref="G26:R26"/>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DT6:EE6"/>
    <mergeCell ref="EF6:EF7"/>
    <mergeCell ref="DT26:EE26"/>
    <mergeCell ref="EF26:EF27"/>
    <mergeCell ref="DG6:DR6"/>
    <mergeCell ref="DS6:DS7"/>
    <mergeCell ref="DG26:DR26"/>
    <mergeCell ref="DS26:D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zoomScale="80" zoomScaleNormal="80" workbookViewId="0">
      <pane xSplit="2" ySplit="3" topLeftCell="DL4" activePane="bottomRight" state="frozen"/>
      <selection pane="topRight" activeCell="C1" sqref="C1"/>
      <selection pane="bottomLeft" activeCell="A4" sqref="A4"/>
      <selection pane="bottomRight" activeCell="DN78" sqref="DN78"/>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6384" width="11.42578125" style="26"/>
  </cols>
  <sheetData>
    <row r="1" spans="1:130" ht="15" x14ac:dyDescent="0.25">
      <c r="A1" s="98" t="s">
        <v>106</v>
      </c>
      <c r="B1" s="98"/>
    </row>
    <row r="2" spans="1:130" ht="30" customHeight="1" x14ac:dyDescent="0.2">
      <c r="A2" s="99" t="s">
        <v>151</v>
      </c>
      <c r="B2" s="99"/>
    </row>
    <row r="3" spans="1:130" ht="15" customHeight="1" x14ac:dyDescent="0.2">
      <c r="A3" s="100" t="s">
        <v>119</v>
      </c>
      <c r="B3" s="100"/>
      <c r="AE3" s="39"/>
    </row>
    <row r="4" spans="1:130" x14ac:dyDescent="0.2">
      <c r="AE4" s="39"/>
    </row>
    <row r="5" spans="1:130" s="33" customFormat="1" ht="15" x14ac:dyDescent="0.2">
      <c r="B5" s="40" t="s">
        <v>98</v>
      </c>
      <c r="C5" s="41"/>
      <c r="AU5" s="42"/>
      <c r="AV5" s="42"/>
      <c r="AW5" s="42"/>
      <c r="AX5" s="42"/>
      <c r="AY5" s="42"/>
      <c r="AZ5" s="42"/>
      <c r="BA5" s="42"/>
    </row>
    <row r="6" spans="1:130" s="3" customFormat="1" ht="15" x14ac:dyDescent="0.25">
      <c r="B6" s="101" t="s">
        <v>92</v>
      </c>
      <c r="C6" s="95">
        <v>2013</v>
      </c>
      <c r="D6" s="95"/>
      <c r="E6" s="95"/>
      <c r="F6" s="95">
        <v>2014</v>
      </c>
      <c r="G6" s="95"/>
      <c r="H6" s="95"/>
      <c r="I6" s="95"/>
      <c r="J6" s="95"/>
      <c r="K6" s="95"/>
      <c r="L6" s="95"/>
      <c r="M6" s="95"/>
      <c r="N6" s="95"/>
      <c r="O6" s="95"/>
      <c r="P6" s="95"/>
      <c r="Q6" s="95"/>
      <c r="R6" s="95">
        <v>2015</v>
      </c>
      <c r="S6" s="95"/>
      <c r="T6" s="95"/>
      <c r="U6" s="95"/>
      <c r="V6" s="95"/>
      <c r="W6" s="95"/>
      <c r="X6" s="95"/>
      <c r="Y6" s="95"/>
      <c r="Z6" s="95"/>
      <c r="AA6" s="95"/>
      <c r="AB6" s="95"/>
      <c r="AC6" s="95"/>
      <c r="AD6" s="95">
        <v>2016</v>
      </c>
      <c r="AE6" s="95"/>
      <c r="AF6" s="95"/>
      <c r="AG6" s="95"/>
      <c r="AH6" s="95"/>
      <c r="AI6" s="95"/>
      <c r="AJ6" s="95"/>
      <c r="AK6" s="95"/>
      <c r="AL6" s="95"/>
      <c r="AM6" s="95"/>
      <c r="AN6" s="95"/>
      <c r="AO6" s="95"/>
      <c r="AP6" s="95">
        <v>2017</v>
      </c>
      <c r="AQ6" s="95"/>
      <c r="AR6" s="95"/>
      <c r="AS6" s="95"/>
      <c r="AT6" s="95"/>
      <c r="AU6" s="95"/>
      <c r="AV6" s="95"/>
      <c r="AW6" s="95"/>
      <c r="AX6" s="95"/>
      <c r="AY6" s="95"/>
      <c r="AZ6" s="95"/>
      <c r="BA6" s="95"/>
      <c r="BB6" s="95">
        <v>2018</v>
      </c>
      <c r="BC6" s="95"/>
      <c r="BD6" s="95"/>
      <c r="BE6" s="95"/>
      <c r="BF6" s="95"/>
      <c r="BG6" s="95"/>
      <c r="BH6" s="95"/>
      <c r="BI6" s="95"/>
      <c r="BJ6" s="95"/>
      <c r="BK6" s="95"/>
      <c r="BL6" s="95"/>
      <c r="BM6" s="95"/>
      <c r="BN6" s="95">
        <v>2019</v>
      </c>
      <c r="BO6" s="95"/>
      <c r="BP6" s="95"/>
      <c r="BQ6" s="95"/>
      <c r="BR6" s="95"/>
      <c r="BS6" s="95"/>
      <c r="BT6" s="95"/>
      <c r="BU6" s="95"/>
      <c r="BV6" s="95"/>
      <c r="BW6" s="95"/>
      <c r="BX6" s="95"/>
      <c r="BY6" s="95"/>
      <c r="BZ6" s="96" t="s">
        <v>142</v>
      </c>
      <c r="CA6" s="95">
        <v>2020</v>
      </c>
      <c r="CB6" s="95"/>
      <c r="CC6" s="95"/>
      <c r="CD6" s="95"/>
      <c r="CE6" s="95"/>
      <c r="CF6" s="95"/>
      <c r="CG6" s="95"/>
      <c r="CH6" s="95"/>
      <c r="CI6" s="95"/>
      <c r="CJ6" s="95"/>
      <c r="CK6" s="95"/>
      <c r="CL6" s="95"/>
      <c r="CM6" s="96" t="s">
        <v>146</v>
      </c>
      <c r="CN6" s="95">
        <v>2021</v>
      </c>
      <c r="CO6" s="95"/>
      <c r="CP6" s="95"/>
      <c r="CQ6" s="95"/>
      <c r="CR6" s="95"/>
      <c r="CS6" s="95"/>
      <c r="CT6" s="95"/>
      <c r="CU6" s="95"/>
      <c r="CV6" s="95"/>
      <c r="CW6" s="95"/>
      <c r="CX6" s="95"/>
      <c r="CY6" s="95"/>
      <c r="CZ6" s="96" t="s">
        <v>149</v>
      </c>
      <c r="DA6" s="95">
        <v>2022</v>
      </c>
      <c r="DB6" s="95"/>
      <c r="DC6" s="95"/>
      <c r="DD6" s="95"/>
      <c r="DE6" s="95"/>
      <c r="DF6" s="95"/>
      <c r="DG6" s="95"/>
      <c r="DH6" s="95"/>
      <c r="DI6" s="95"/>
      <c r="DJ6" s="95"/>
      <c r="DK6" s="95"/>
      <c r="DL6" s="95"/>
      <c r="DM6" s="96" t="s">
        <v>150</v>
      </c>
      <c r="DN6" s="95">
        <v>2023</v>
      </c>
      <c r="DO6" s="95"/>
      <c r="DP6" s="95"/>
      <c r="DQ6" s="95"/>
      <c r="DR6" s="95"/>
      <c r="DS6" s="95"/>
      <c r="DT6" s="95"/>
      <c r="DU6" s="95"/>
      <c r="DV6" s="95"/>
      <c r="DW6" s="95"/>
      <c r="DX6" s="95"/>
      <c r="DY6" s="95"/>
      <c r="DZ6" s="96" t="s">
        <v>152</v>
      </c>
    </row>
    <row r="7" spans="1:130" s="3" customFormat="1" ht="30" x14ac:dyDescent="0.2">
      <c r="B7" s="102"/>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97"/>
      <c r="CA7" s="11" t="s">
        <v>121</v>
      </c>
      <c r="CB7" s="11" t="s">
        <v>122</v>
      </c>
      <c r="CC7" s="11" t="s">
        <v>123</v>
      </c>
      <c r="CD7" s="11" t="s">
        <v>124</v>
      </c>
      <c r="CE7" s="11" t="s">
        <v>125</v>
      </c>
      <c r="CF7" s="11" t="s">
        <v>126</v>
      </c>
      <c r="CG7" s="11" t="s">
        <v>127</v>
      </c>
      <c r="CH7" s="11" t="s">
        <v>128</v>
      </c>
      <c r="CI7" s="11" t="s">
        <v>129</v>
      </c>
      <c r="CJ7" s="11" t="s">
        <v>130</v>
      </c>
      <c r="CK7" s="11" t="s">
        <v>131</v>
      </c>
      <c r="CL7" s="11" t="s">
        <v>132</v>
      </c>
      <c r="CM7" s="97"/>
      <c r="CN7" s="11" t="s">
        <v>121</v>
      </c>
      <c r="CO7" s="11" t="s">
        <v>122</v>
      </c>
      <c r="CP7" s="11" t="s">
        <v>123</v>
      </c>
      <c r="CQ7" s="11" t="s">
        <v>124</v>
      </c>
      <c r="CR7" s="11" t="s">
        <v>125</v>
      </c>
      <c r="CS7" s="11" t="s">
        <v>126</v>
      </c>
      <c r="CT7" s="11" t="s">
        <v>127</v>
      </c>
      <c r="CU7" s="11" t="s">
        <v>128</v>
      </c>
      <c r="CV7" s="11" t="s">
        <v>129</v>
      </c>
      <c r="CW7" s="11" t="s">
        <v>130</v>
      </c>
      <c r="CX7" s="11" t="s">
        <v>131</v>
      </c>
      <c r="CY7" s="11" t="s">
        <v>132</v>
      </c>
      <c r="CZ7" s="97"/>
      <c r="DA7" s="11" t="s">
        <v>121</v>
      </c>
      <c r="DB7" s="11" t="s">
        <v>122</v>
      </c>
      <c r="DC7" s="11" t="s">
        <v>123</v>
      </c>
      <c r="DD7" s="11" t="s">
        <v>124</v>
      </c>
      <c r="DE7" s="11" t="s">
        <v>125</v>
      </c>
      <c r="DF7" s="11" t="s">
        <v>126</v>
      </c>
      <c r="DG7" s="11" t="s">
        <v>127</v>
      </c>
      <c r="DH7" s="11" t="s">
        <v>128</v>
      </c>
      <c r="DI7" s="11" t="s">
        <v>129</v>
      </c>
      <c r="DJ7" s="11" t="s">
        <v>130</v>
      </c>
      <c r="DK7" s="11" t="s">
        <v>131</v>
      </c>
      <c r="DL7" s="11" t="s">
        <v>132</v>
      </c>
      <c r="DM7" s="97"/>
      <c r="DN7" s="11" t="s">
        <v>121</v>
      </c>
      <c r="DO7" s="11" t="s">
        <v>122</v>
      </c>
      <c r="DP7" s="11" t="s">
        <v>123</v>
      </c>
      <c r="DQ7" s="11" t="s">
        <v>124</v>
      </c>
      <c r="DR7" s="11" t="s">
        <v>125</v>
      </c>
      <c r="DS7" s="11" t="s">
        <v>126</v>
      </c>
      <c r="DT7" s="11" t="s">
        <v>127</v>
      </c>
      <c r="DU7" s="11" t="s">
        <v>128</v>
      </c>
      <c r="DV7" s="11" t="s">
        <v>129</v>
      </c>
      <c r="DW7" s="11" t="s">
        <v>130</v>
      </c>
      <c r="DX7" s="11" t="s">
        <v>131</v>
      </c>
      <c r="DY7" s="11" t="s">
        <v>132</v>
      </c>
      <c r="DZ7" s="97"/>
    </row>
    <row r="8" spans="1:130"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c r="DQ8" s="44"/>
      <c r="DR8" s="44"/>
      <c r="DS8" s="44"/>
      <c r="DT8" s="44"/>
      <c r="DU8" s="44"/>
      <c r="DV8" s="44"/>
      <c r="DW8" s="44"/>
      <c r="DX8" s="44"/>
      <c r="DY8" s="44"/>
      <c r="DZ8" s="44">
        <f>+AVERAGE(DN8:DY8)</f>
        <v>0.99095</v>
      </c>
    </row>
    <row r="9" spans="1:130"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2">+AVERAGE(CN9:CY9)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3">+AVERAGE(DA9:DL9)</f>
        <v>0.95253157706093194</v>
      </c>
      <c r="DN9" s="45">
        <v>0.93859999999999999</v>
      </c>
      <c r="DO9" s="44">
        <v>0.90600000000000003</v>
      </c>
      <c r="DP9" s="44"/>
      <c r="DQ9" s="44"/>
      <c r="DR9" s="44"/>
      <c r="DS9" s="44"/>
      <c r="DT9" s="44"/>
      <c r="DU9" s="44"/>
      <c r="DV9" s="44"/>
      <c r="DW9" s="44"/>
      <c r="DX9" s="44"/>
      <c r="DY9" s="44"/>
      <c r="DZ9" s="44">
        <f t="shared" ref="DZ9:DZ13" si="4">+AVERAGE(DN9:DY9)</f>
        <v>0.92230000000000001</v>
      </c>
    </row>
    <row r="10" spans="1:130"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2"/>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3"/>
        <v>0.85424292833150428</v>
      </c>
      <c r="DN10" s="45">
        <v>0.92805000000000004</v>
      </c>
      <c r="DO10" s="44">
        <v>0.92389999999999994</v>
      </c>
      <c r="DP10" s="44"/>
      <c r="DQ10" s="44"/>
      <c r="DR10" s="44"/>
      <c r="DS10" s="44"/>
      <c r="DT10" s="44"/>
      <c r="DU10" s="44"/>
      <c r="DV10" s="44"/>
      <c r="DW10" s="44"/>
      <c r="DX10" s="44"/>
      <c r="DY10" s="44"/>
      <c r="DZ10" s="44">
        <f t="shared" si="4"/>
        <v>0.92597499999999999</v>
      </c>
    </row>
    <row r="11" spans="1:130"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2"/>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3"/>
        <v>0.93059182158119658</v>
      </c>
      <c r="DN11" s="45">
        <v>0.92610000000000003</v>
      </c>
      <c r="DO11" s="44">
        <v>0.9204</v>
      </c>
      <c r="DP11" s="44"/>
      <c r="DQ11" s="44"/>
      <c r="DR11" s="44"/>
      <c r="DS11" s="44"/>
      <c r="DT11" s="44"/>
      <c r="DU11" s="44"/>
      <c r="DV11" s="44"/>
      <c r="DW11" s="44"/>
      <c r="DX11" s="44"/>
      <c r="DY11" s="44"/>
      <c r="DZ11" s="44">
        <f t="shared" si="4"/>
        <v>0.92325000000000002</v>
      </c>
    </row>
    <row r="12" spans="1:130"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2"/>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3"/>
        <v>0.93317700818114524</v>
      </c>
      <c r="DN12" s="45">
        <v>0.93</v>
      </c>
      <c r="DO12" s="44">
        <v>0.9274</v>
      </c>
      <c r="DP12" s="44"/>
      <c r="DQ12" s="44"/>
      <c r="DR12" s="44"/>
      <c r="DS12" s="44"/>
      <c r="DT12" s="44"/>
      <c r="DU12" s="44"/>
      <c r="DV12" s="44"/>
      <c r="DW12" s="44"/>
      <c r="DX12" s="44"/>
      <c r="DY12" s="44"/>
      <c r="DZ12" s="44">
        <f t="shared" si="4"/>
        <v>0.92870000000000008</v>
      </c>
    </row>
    <row r="13" spans="1:130"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2"/>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3"/>
        <v>1.6990167366250767E-3</v>
      </c>
      <c r="DN13" s="45">
        <v>5.9999999999999995E-4</v>
      </c>
      <c r="DO13" s="44">
        <v>8.0000000000000004E-4</v>
      </c>
      <c r="DP13" s="44"/>
      <c r="DQ13" s="44"/>
      <c r="DR13" s="44"/>
      <c r="DS13" s="44"/>
      <c r="DT13" s="44"/>
      <c r="DU13" s="44"/>
      <c r="DV13" s="44"/>
      <c r="DW13" s="44"/>
      <c r="DX13" s="44"/>
      <c r="DY13" s="44"/>
      <c r="DZ13" s="44">
        <f t="shared" si="4"/>
        <v>6.9999999999999999E-4</v>
      </c>
    </row>
    <row r="14" spans="1:130"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
      <c r="B15" s="40" t="s">
        <v>99</v>
      </c>
      <c r="C15" s="41"/>
    </row>
    <row r="16" spans="1:130" s="3" customFormat="1" ht="15" x14ac:dyDescent="0.25">
      <c r="B16" s="101" t="s">
        <v>92</v>
      </c>
      <c r="C16" s="95">
        <v>2013</v>
      </c>
      <c r="D16" s="95"/>
      <c r="E16" s="95"/>
      <c r="F16" s="95">
        <v>2014</v>
      </c>
      <c r="G16" s="95"/>
      <c r="H16" s="95"/>
      <c r="I16" s="95"/>
      <c r="J16" s="95"/>
      <c r="K16" s="95"/>
      <c r="L16" s="95"/>
      <c r="M16" s="95"/>
      <c r="N16" s="95"/>
      <c r="O16" s="95"/>
      <c r="P16" s="95"/>
      <c r="Q16" s="95"/>
      <c r="R16" s="95">
        <v>2015</v>
      </c>
      <c r="S16" s="95"/>
      <c r="T16" s="95"/>
      <c r="U16" s="95"/>
      <c r="V16" s="95"/>
      <c r="W16" s="95"/>
      <c r="X16" s="95"/>
      <c r="Y16" s="95"/>
      <c r="Z16" s="95"/>
      <c r="AA16" s="95"/>
      <c r="AB16" s="95"/>
      <c r="AC16" s="95"/>
      <c r="AD16" s="95">
        <v>2016</v>
      </c>
      <c r="AE16" s="95"/>
      <c r="AF16" s="95"/>
      <c r="AG16" s="95"/>
      <c r="AH16" s="95"/>
      <c r="AI16" s="95"/>
      <c r="AJ16" s="95"/>
      <c r="AK16" s="95"/>
      <c r="AL16" s="95"/>
      <c r="AM16" s="95"/>
      <c r="AN16" s="95"/>
      <c r="AO16" s="95"/>
      <c r="AP16" s="95">
        <v>2017</v>
      </c>
      <c r="AQ16" s="95"/>
      <c r="AR16" s="95"/>
      <c r="AS16" s="95"/>
      <c r="AT16" s="95"/>
      <c r="AU16" s="95"/>
      <c r="AV16" s="95"/>
      <c r="AW16" s="95"/>
      <c r="AX16" s="95"/>
      <c r="AY16" s="95"/>
      <c r="AZ16" s="95"/>
      <c r="BA16" s="95"/>
      <c r="BB16" s="95">
        <v>2018</v>
      </c>
      <c r="BC16" s="95"/>
      <c r="BD16" s="95"/>
      <c r="BE16" s="95"/>
      <c r="BF16" s="95"/>
      <c r="BG16" s="95"/>
      <c r="BH16" s="95"/>
      <c r="BI16" s="95"/>
      <c r="BJ16" s="95"/>
      <c r="BK16" s="95"/>
      <c r="BL16" s="95"/>
      <c r="BM16" s="95"/>
      <c r="BN16" s="95">
        <v>2019</v>
      </c>
      <c r="BO16" s="95"/>
      <c r="BP16" s="95"/>
      <c r="BQ16" s="95"/>
      <c r="BR16" s="95"/>
      <c r="BS16" s="95"/>
      <c r="BT16" s="95"/>
      <c r="BU16" s="95"/>
      <c r="BV16" s="95"/>
      <c r="BW16" s="95"/>
      <c r="BX16" s="95"/>
      <c r="BY16" s="95"/>
      <c r="BZ16" s="96" t="s">
        <v>142</v>
      </c>
      <c r="CA16" s="95">
        <v>2020</v>
      </c>
      <c r="CB16" s="95"/>
      <c r="CC16" s="95"/>
      <c r="CD16" s="95"/>
      <c r="CE16" s="95"/>
      <c r="CF16" s="95"/>
      <c r="CG16" s="95"/>
      <c r="CH16" s="95"/>
      <c r="CI16" s="95"/>
      <c r="CJ16" s="95"/>
      <c r="CK16" s="95"/>
      <c r="CL16" s="95"/>
      <c r="CM16" s="96" t="s">
        <v>146</v>
      </c>
      <c r="CN16" s="95">
        <v>2021</v>
      </c>
      <c r="CO16" s="95"/>
      <c r="CP16" s="95"/>
      <c r="CQ16" s="95"/>
      <c r="CR16" s="95"/>
      <c r="CS16" s="95"/>
      <c r="CT16" s="95"/>
      <c r="CU16" s="95"/>
      <c r="CV16" s="95"/>
      <c r="CW16" s="95"/>
      <c r="CX16" s="95"/>
      <c r="CY16" s="95"/>
      <c r="CZ16" s="96" t="s">
        <v>149</v>
      </c>
      <c r="DA16" s="95">
        <v>2022</v>
      </c>
      <c r="DB16" s="95"/>
      <c r="DC16" s="95"/>
      <c r="DD16" s="95"/>
      <c r="DE16" s="95"/>
      <c r="DF16" s="95"/>
      <c r="DG16" s="95"/>
      <c r="DH16" s="95"/>
      <c r="DI16" s="95"/>
      <c r="DJ16" s="95"/>
      <c r="DK16" s="95"/>
      <c r="DL16" s="95"/>
      <c r="DM16" s="96" t="s">
        <v>150</v>
      </c>
      <c r="DN16" s="95">
        <v>2023</v>
      </c>
      <c r="DO16" s="95"/>
      <c r="DP16" s="95"/>
      <c r="DQ16" s="95"/>
      <c r="DR16" s="95"/>
      <c r="DS16" s="95"/>
      <c r="DT16" s="95"/>
      <c r="DU16" s="95"/>
      <c r="DV16" s="95"/>
      <c r="DW16" s="95"/>
      <c r="DX16" s="95"/>
      <c r="DY16" s="95"/>
      <c r="DZ16" s="96" t="s">
        <v>152</v>
      </c>
    </row>
    <row r="17" spans="2:130" s="3" customFormat="1" ht="30" x14ac:dyDescent="0.2">
      <c r="B17" s="102"/>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97"/>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97"/>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97"/>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97"/>
      <c r="DN17" s="11" t="s">
        <v>121</v>
      </c>
      <c r="DO17" s="11" t="s">
        <v>122</v>
      </c>
      <c r="DP17" s="11" t="s">
        <v>123</v>
      </c>
      <c r="DQ17" s="11" t="s">
        <v>124</v>
      </c>
      <c r="DR17" s="11" t="s">
        <v>125</v>
      </c>
      <c r="DS17" s="11" t="s">
        <v>126</v>
      </c>
      <c r="DT17" s="11" t="s">
        <v>127</v>
      </c>
      <c r="DU17" s="11" t="s">
        <v>128</v>
      </c>
      <c r="DV17" s="11" t="s">
        <v>129</v>
      </c>
      <c r="DW17" s="11" t="s">
        <v>130</v>
      </c>
      <c r="DX17" s="11" t="s">
        <v>131</v>
      </c>
      <c r="DY17" s="11" t="s">
        <v>132</v>
      </c>
      <c r="DZ17" s="97"/>
    </row>
    <row r="18" spans="2:130"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c r="DQ18" s="51"/>
      <c r="DR18" s="51"/>
      <c r="DS18" s="51"/>
      <c r="DT18" s="51"/>
      <c r="DU18" s="51"/>
      <c r="DV18" s="51"/>
      <c r="DW18" s="51"/>
      <c r="DX18" s="51"/>
      <c r="DY18" s="51"/>
      <c r="DZ18" s="51">
        <f>+SUM(DN18:DY18)</f>
        <v>780303.93149000127</v>
      </c>
    </row>
    <row r="19" spans="2:130"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c r="DQ19" s="36"/>
      <c r="DR19" s="36"/>
      <c r="DS19" s="36"/>
      <c r="DT19" s="36"/>
      <c r="DU19" s="36"/>
      <c r="DV19" s="36"/>
      <c r="DW19" s="36"/>
      <c r="DX19" s="36"/>
      <c r="DY19" s="36"/>
      <c r="DZ19" s="51">
        <f>+SUM(DN19:DY19)</f>
        <v>0</v>
      </c>
    </row>
    <row r="20" spans="2:130"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c r="DQ20" s="51"/>
      <c r="DR20" s="51"/>
      <c r="DS20" s="51"/>
      <c r="DT20" s="51"/>
      <c r="DU20" s="51"/>
      <c r="DV20" s="51"/>
      <c r="DW20" s="51"/>
      <c r="DX20" s="51"/>
      <c r="DY20" s="51"/>
      <c r="DZ20" s="51">
        <f>+SUM(DN20:DY20)</f>
        <v>780303.93149000127</v>
      </c>
    </row>
    <row r="21" spans="2:130"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c r="DQ21" s="51"/>
      <c r="DR21" s="51"/>
      <c r="DS21" s="51"/>
      <c r="DT21" s="51"/>
      <c r="DU21" s="51"/>
      <c r="DV21" s="51"/>
      <c r="DW21" s="51"/>
      <c r="DX21" s="51"/>
      <c r="DY21" s="51"/>
      <c r="DZ21" s="51">
        <f>+SUM(DN21:DY21)</f>
        <v>780303.93149000127</v>
      </c>
    </row>
    <row r="22" spans="2:130"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
      <c r="B23" s="106"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
      <c r="B24" s="107"/>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
      <c r="B25" s="107"/>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
      <c r="C26" s="41"/>
      <c r="AL26" s="58"/>
      <c r="AM26" s="58"/>
      <c r="AN26" s="58"/>
      <c r="AO26" s="58"/>
    </row>
    <row r="27" spans="2:130" s="27" customFormat="1" ht="15" customHeight="1" x14ac:dyDescent="0.2">
      <c r="B27" s="59" t="s">
        <v>100</v>
      </c>
      <c r="C27" s="41"/>
    </row>
    <row r="28" spans="2:130" s="3" customFormat="1" ht="15" x14ac:dyDescent="0.25">
      <c r="B28" s="101" t="s">
        <v>92</v>
      </c>
      <c r="C28" s="95">
        <v>2013</v>
      </c>
      <c r="D28" s="95"/>
      <c r="E28" s="95"/>
      <c r="F28" s="95">
        <v>2014</v>
      </c>
      <c r="G28" s="95"/>
      <c r="H28" s="95"/>
      <c r="I28" s="95"/>
      <c r="J28" s="95"/>
      <c r="K28" s="95"/>
      <c r="L28" s="95"/>
      <c r="M28" s="95"/>
      <c r="N28" s="95"/>
      <c r="O28" s="95"/>
      <c r="P28" s="95"/>
      <c r="Q28" s="95"/>
      <c r="R28" s="95">
        <v>2015</v>
      </c>
      <c r="S28" s="95"/>
      <c r="T28" s="95"/>
      <c r="U28" s="95"/>
      <c r="V28" s="95"/>
      <c r="W28" s="95"/>
      <c r="X28" s="95"/>
      <c r="Y28" s="95"/>
      <c r="Z28" s="95"/>
      <c r="AA28" s="95"/>
      <c r="AB28" s="95"/>
      <c r="AC28" s="95"/>
      <c r="AD28" s="95">
        <v>2016</v>
      </c>
      <c r="AE28" s="95"/>
      <c r="AF28" s="95"/>
      <c r="AG28" s="95"/>
      <c r="AH28" s="95"/>
      <c r="AI28" s="95"/>
      <c r="AJ28" s="95"/>
      <c r="AK28" s="95"/>
      <c r="AL28" s="95"/>
      <c r="AM28" s="95"/>
      <c r="AN28" s="95"/>
      <c r="AO28" s="95"/>
      <c r="AP28" s="95">
        <v>2017</v>
      </c>
      <c r="AQ28" s="95"/>
      <c r="AR28" s="95"/>
      <c r="AS28" s="95"/>
      <c r="AT28" s="95"/>
      <c r="AU28" s="95"/>
      <c r="AV28" s="95"/>
      <c r="AW28" s="95"/>
      <c r="AX28" s="95"/>
      <c r="AY28" s="95"/>
      <c r="AZ28" s="95"/>
      <c r="BA28" s="95"/>
      <c r="BB28" s="95">
        <v>2018</v>
      </c>
      <c r="BC28" s="95"/>
      <c r="BD28" s="95"/>
      <c r="BE28" s="95"/>
      <c r="BF28" s="95"/>
      <c r="BG28" s="95"/>
      <c r="BH28" s="95"/>
      <c r="BI28" s="95"/>
      <c r="BJ28" s="95"/>
      <c r="BK28" s="95"/>
      <c r="BL28" s="95"/>
      <c r="BM28" s="95"/>
      <c r="BN28" s="95">
        <v>2019</v>
      </c>
      <c r="BO28" s="95"/>
      <c r="BP28" s="95"/>
      <c r="BQ28" s="95"/>
      <c r="BR28" s="95"/>
      <c r="BS28" s="95"/>
      <c r="BT28" s="95"/>
      <c r="BU28" s="95"/>
      <c r="BV28" s="95"/>
      <c r="BW28" s="95"/>
      <c r="BX28" s="95"/>
      <c r="BY28" s="95"/>
      <c r="BZ28" s="96" t="s">
        <v>142</v>
      </c>
      <c r="CA28" s="95">
        <v>2020</v>
      </c>
      <c r="CB28" s="95"/>
      <c r="CC28" s="95"/>
      <c r="CD28" s="95"/>
      <c r="CE28" s="95"/>
      <c r="CF28" s="95"/>
      <c r="CG28" s="95"/>
      <c r="CH28" s="95"/>
      <c r="CI28" s="95"/>
      <c r="CJ28" s="95"/>
      <c r="CK28" s="95"/>
      <c r="CL28" s="95"/>
      <c r="CM28" s="96" t="s">
        <v>146</v>
      </c>
      <c r="CN28" s="95">
        <v>2021</v>
      </c>
      <c r="CO28" s="95"/>
      <c r="CP28" s="95"/>
      <c r="CQ28" s="95"/>
      <c r="CR28" s="95"/>
      <c r="CS28" s="95"/>
      <c r="CT28" s="95"/>
      <c r="CU28" s="95"/>
      <c r="CV28" s="95"/>
      <c r="CW28" s="95"/>
      <c r="CX28" s="95"/>
      <c r="CY28" s="95"/>
      <c r="CZ28" s="96" t="s">
        <v>149</v>
      </c>
      <c r="DA28" s="95">
        <v>2022</v>
      </c>
      <c r="DB28" s="95"/>
      <c r="DC28" s="95"/>
      <c r="DD28" s="95"/>
      <c r="DE28" s="95"/>
      <c r="DF28" s="95"/>
      <c r="DG28" s="95"/>
      <c r="DH28" s="95"/>
      <c r="DI28" s="95"/>
      <c r="DJ28" s="95"/>
      <c r="DK28" s="95"/>
      <c r="DL28" s="95"/>
      <c r="DM28" s="96" t="s">
        <v>150</v>
      </c>
      <c r="DN28" s="95">
        <v>2023</v>
      </c>
      <c r="DO28" s="95"/>
      <c r="DP28" s="95"/>
      <c r="DQ28" s="95"/>
      <c r="DR28" s="95"/>
      <c r="DS28" s="95"/>
      <c r="DT28" s="95"/>
      <c r="DU28" s="95"/>
      <c r="DV28" s="95"/>
      <c r="DW28" s="95"/>
      <c r="DX28" s="95"/>
      <c r="DY28" s="95"/>
      <c r="DZ28" s="96" t="s">
        <v>152</v>
      </c>
    </row>
    <row r="29" spans="2:130" s="3" customFormat="1" ht="30" x14ac:dyDescent="0.2">
      <c r="B29" s="102"/>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97"/>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97"/>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97"/>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97"/>
      <c r="DN29" s="11" t="s">
        <v>121</v>
      </c>
      <c r="DO29" s="11" t="s">
        <v>122</v>
      </c>
      <c r="DP29" s="11" t="s">
        <v>123</v>
      </c>
      <c r="DQ29" s="11" t="s">
        <v>124</v>
      </c>
      <c r="DR29" s="11" t="s">
        <v>125</v>
      </c>
      <c r="DS29" s="11" t="s">
        <v>126</v>
      </c>
      <c r="DT29" s="11" t="s">
        <v>127</v>
      </c>
      <c r="DU29" s="11" t="s">
        <v>128</v>
      </c>
      <c r="DV29" s="11" t="s">
        <v>129</v>
      </c>
      <c r="DW29" s="11" t="s">
        <v>130</v>
      </c>
      <c r="DX29" s="11" t="s">
        <v>131</v>
      </c>
      <c r="DY29" s="11" t="s">
        <v>132</v>
      </c>
      <c r="DZ29" s="97"/>
    </row>
    <row r="30" spans="2:130"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c r="DQ30" s="61"/>
      <c r="DR30" s="61"/>
      <c r="DS30" s="61"/>
      <c r="DT30" s="61"/>
      <c r="DU30" s="61"/>
      <c r="DV30" s="61"/>
      <c r="DW30" s="61"/>
      <c r="DX30" s="61"/>
      <c r="DY30" s="61"/>
      <c r="DZ30" s="51">
        <f>+SUM(DN30:DY30)</f>
        <v>24974826</v>
      </c>
    </row>
    <row r="31" spans="2:130"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c r="DQ31" s="61"/>
      <c r="DR31" s="61"/>
      <c r="DS31" s="61"/>
      <c r="DT31" s="61"/>
      <c r="DU31" s="61"/>
      <c r="DV31" s="61"/>
      <c r="DW31" s="61"/>
      <c r="DX31" s="61"/>
      <c r="DY31" s="61"/>
      <c r="DZ31" s="51">
        <f>+SUM(DN31:DY31)</f>
        <v>26601661</v>
      </c>
    </row>
    <row r="32" spans="2:130"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
      <c r="B33" s="40" t="s">
        <v>101</v>
      </c>
      <c r="C33" s="41"/>
    </row>
    <row r="34" spans="2:130" s="3" customFormat="1" ht="15" x14ac:dyDescent="0.25">
      <c r="B34" s="101" t="s">
        <v>92</v>
      </c>
      <c r="C34" s="95">
        <v>2013</v>
      </c>
      <c r="D34" s="95"/>
      <c r="E34" s="95"/>
      <c r="F34" s="95">
        <v>2014</v>
      </c>
      <c r="G34" s="95"/>
      <c r="H34" s="95"/>
      <c r="I34" s="95"/>
      <c r="J34" s="95"/>
      <c r="K34" s="95"/>
      <c r="L34" s="95"/>
      <c r="M34" s="95"/>
      <c r="N34" s="95"/>
      <c r="O34" s="95"/>
      <c r="P34" s="95"/>
      <c r="Q34" s="95"/>
      <c r="R34" s="95">
        <v>2015</v>
      </c>
      <c r="S34" s="95"/>
      <c r="T34" s="95"/>
      <c r="U34" s="95"/>
      <c r="V34" s="95"/>
      <c r="W34" s="95"/>
      <c r="X34" s="95"/>
      <c r="Y34" s="95"/>
      <c r="Z34" s="95"/>
      <c r="AA34" s="95"/>
      <c r="AB34" s="95"/>
      <c r="AC34" s="95"/>
      <c r="AD34" s="95">
        <v>2016</v>
      </c>
      <c r="AE34" s="95"/>
      <c r="AF34" s="95"/>
      <c r="AG34" s="95"/>
      <c r="AH34" s="95"/>
      <c r="AI34" s="95"/>
      <c r="AJ34" s="95"/>
      <c r="AK34" s="95"/>
      <c r="AL34" s="95"/>
      <c r="AM34" s="95"/>
      <c r="AN34" s="95"/>
      <c r="AO34" s="95"/>
      <c r="AP34" s="95">
        <v>2017</v>
      </c>
      <c r="AQ34" s="95"/>
      <c r="AR34" s="95"/>
      <c r="AS34" s="95"/>
      <c r="AT34" s="95"/>
      <c r="AU34" s="95"/>
      <c r="AV34" s="95"/>
      <c r="AW34" s="95"/>
      <c r="AX34" s="95"/>
      <c r="AY34" s="95"/>
      <c r="AZ34" s="95"/>
      <c r="BA34" s="95"/>
      <c r="BB34" s="95">
        <v>2018</v>
      </c>
      <c r="BC34" s="95"/>
      <c r="BD34" s="95"/>
      <c r="BE34" s="95"/>
      <c r="BF34" s="95"/>
      <c r="BG34" s="95"/>
      <c r="BH34" s="95"/>
      <c r="BI34" s="95"/>
      <c r="BJ34" s="95"/>
      <c r="BK34" s="95"/>
      <c r="BL34" s="95"/>
      <c r="BM34" s="95"/>
      <c r="BN34" s="95">
        <v>2019</v>
      </c>
      <c r="BO34" s="95"/>
      <c r="BP34" s="95"/>
      <c r="BQ34" s="95"/>
      <c r="BR34" s="95"/>
      <c r="BS34" s="95"/>
      <c r="BT34" s="95"/>
      <c r="BU34" s="95"/>
      <c r="BV34" s="95"/>
      <c r="BW34" s="95"/>
      <c r="BX34" s="95"/>
      <c r="BY34" s="95"/>
      <c r="BZ34" s="96" t="s">
        <v>142</v>
      </c>
      <c r="CA34" s="95">
        <v>2020</v>
      </c>
      <c r="CB34" s="95"/>
      <c r="CC34" s="95"/>
      <c r="CD34" s="95"/>
      <c r="CE34" s="95"/>
      <c r="CF34" s="95"/>
      <c r="CG34" s="95"/>
      <c r="CH34" s="95"/>
      <c r="CI34" s="95"/>
      <c r="CJ34" s="95"/>
      <c r="CK34" s="95"/>
      <c r="CL34" s="95"/>
      <c r="CM34" s="96" t="s">
        <v>146</v>
      </c>
      <c r="CN34" s="95">
        <v>2021</v>
      </c>
      <c r="CO34" s="95"/>
      <c r="CP34" s="95"/>
      <c r="CQ34" s="95"/>
      <c r="CR34" s="95"/>
      <c r="CS34" s="95"/>
      <c r="CT34" s="95"/>
      <c r="CU34" s="95"/>
      <c r="CV34" s="95"/>
      <c r="CW34" s="95"/>
      <c r="CX34" s="95"/>
      <c r="CY34" s="95"/>
      <c r="CZ34" s="96" t="s">
        <v>149</v>
      </c>
      <c r="DA34" s="95">
        <v>2022</v>
      </c>
      <c r="DB34" s="95"/>
      <c r="DC34" s="95"/>
      <c r="DD34" s="95"/>
      <c r="DE34" s="95"/>
      <c r="DF34" s="95"/>
      <c r="DG34" s="95"/>
      <c r="DH34" s="95"/>
      <c r="DI34" s="95"/>
      <c r="DJ34" s="95"/>
      <c r="DK34" s="95"/>
      <c r="DL34" s="95"/>
      <c r="DM34" s="96" t="s">
        <v>150</v>
      </c>
      <c r="DN34" s="95">
        <v>2023</v>
      </c>
      <c r="DO34" s="95"/>
      <c r="DP34" s="95"/>
      <c r="DQ34" s="95"/>
      <c r="DR34" s="95"/>
      <c r="DS34" s="95"/>
      <c r="DT34" s="95"/>
      <c r="DU34" s="95"/>
      <c r="DV34" s="95"/>
      <c r="DW34" s="95"/>
      <c r="DX34" s="95"/>
      <c r="DY34" s="95"/>
      <c r="DZ34" s="96" t="s">
        <v>152</v>
      </c>
    </row>
    <row r="35" spans="2:130" s="3" customFormat="1" ht="30" x14ac:dyDescent="0.2">
      <c r="B35" s="102"/>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97"/>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97"/>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97"/>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97"/>
      <c r="DN35" s="11" t="s">
        <v>121</v>
      </c>
      <c r="DO35" s="11" t="s">
        <v>122</v>
      </c>
      <c r="DP35" s="11" t="s">
        <v>123</v>
      </c>
      <c r="DQ35" s="11" t="s">
        <v>124</v>
      </c>
      <c r="DR35" s="11" t="s">
        <v>125</v>
      </c>
      <c r="DS35" s="11" t="s">
        <v>126</v>
      </c>
      <c r="DT35" s="11" t="s">
        <v>127</v>
      </c>
      <c r="DU35" s="11" t="s">
        <v>128</v>
      </c>
      <c r="DV35" s="11" t="s">
        <v>129</v>
      </c>
      <c r="DW35" s="11" t="s">
        <v>130</v>
      </c>
      <c r="DX35" s="11" t="s">
        <v>131</v>
      </c>
      <c r="DY35" s="11" t="s">
        <v>132</v>
      </c>
      <c r="DZ35" s="97"/>
    </row>
    <row r="36" spans="2:130"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c r="DQ36" s="64"/>
      <c r="DR36" s="64"/>
      <c r="DS36" s="64"/>
      <c r="DT36" s="64"/>
      <c r="DU36" s="64"/>
      <c r="DV36" s="64"/>
      <c r="DW36" s="64"/>
      <c r="DX36" s="64"/>
      <c r="DY36" s="64"/>
      <c r="DZ36" s="51">
        <f>+SUM(DN36:DY36)</f>
        <v>732</v>
      </c>
    </row>
    <row r="37" spans="2:130"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c r="DQ37" s="64"/>
      <c r="DR37" s="64"/>
      <c r="DS37" s="64"/>
      <c r="DT37" s="64"/>
      <c r="DU37" s="64"/>
      <c r="DV37" s="64"/>
      <c r="DW37" s="64"/>
      <c r="DX37" s="64"/>
      <c r="DY37" s="64"/>
      <c r="DZ37" s="51">
        <f>+SUM(DN37:DY37)</f>
        <v>97</v>
      </c>
    </row>
    <row r="38" spans="2:130"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c r="DQ38" s="64"/>
      <c r="DR38" s="64"/>
      <c r="DS38" s="64"/>
      <c r="DT38" s="64"/>
      <c r="DU38" s="64"/>
      <c r="DV38" s="64"/>
      <c r="DW38" s="64"/>
      <c r="DX38" s="64"/>
      <c r="DY38" s="64"/>
      <c r="DZ38" s="51">
        <f>+SUM(DN38:DY38)</f>
        <v>167</v>
      </c>
    </row>
    <row r="39" spans="2:130"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c r="DQ39" s="64"/>
      <c r="DR39" s="64"/>
      <c r="DS39" s="64"/>
      <c r="DT39" s="64"/>
      <c r="DU39" s="64"/>
      <c r="DV39" s="64"/>
      <c r="DW39" s="64"/>
      <c r="DX39" s="64"/>
      <c r="DY39" s="64"/>
      <c r="DZ39" s="51">
        <f>+SUM(DN39:DY39)</f>
        <v>184</v>
      </c>
    </row>
    <row r="40" spans="2:130"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c r="DQ40" s="64"/>
      <c r="DR40" s="64"/>
      <c r="DS40" s="64"/>
      <c r="DT40" s="64"/>
      <c r="DU40" s="64"/>
      <c r="DV40" s="64"/>
      <c r="DW40" s="64"/>
      <c r="DX40" s="64"/>
      <c r="DY40" s="64"/>
      <c r="DZ40" s="51">
        <f>+SUM(DN40:DY40)</f>
        <v>34</v>
      </c>
    </row>
    <row r="41" spans="2:130" s="33" customFormat="1" ht="15" customHeight="1" x14ac:dyDescent="0.2">
      <c r="C41" s="65"/>
    </row>
    <row r="42" spans="2:130" s="33" customFormat="1" ht="15" customHeight="1" x14ac:dyDescent="0.2">
      <c r="B42" s="40" t="s">
        <v>102</v>
      </c>
      <c r="C42" s="41"/>
    </row>
    <row r="43" spans="2:130" s="3" customFormat="1" ht="15" x14ac:dyDescent="0.25">
      <c r="B43" s="101" t="s">
        <v>92</v>
      </c>
      <c r="C43" s="95">
        <v>2013</v>
      </c>
      <c r="D43" s="95"/>
      <c r="E43" s="95"/>
      <c r="F43" s="95">
        <v>2014</v>
      </c>
      <c r="G43" s="95"/>
      <c r="H43" s="95"/>
      <c r="I43" s="95"/>
      <c r="J43" s="95"/>
      <c r="K43" s="95"/>
      <c r="L43" s="95"/>
      <c r="M43" s="95"/>
      <c r="N43" s="95"/>
      <c r="O43" s="95"/>
      <c r="P43" s="95"/>
      <c r="Q43" s="95"/>
      <c r="R43" s="95">
        <v>2015</v>
      </c>
      <c r="S43" s="95"/>
      <c r="T43" s="95"/>
      <c r="U43" s="95"/>
      <c r="V43" s="95"/>
      <c r="W43" s="95"/>
      <c r="X43" s="95"/>
      <c r="Y43" s="95"/>
      <c r="Z43" s="95"/>
      <c r="AA43" s="95"/>
      <c r="AB43" s="95"/>
      <c r="AC43" s="95"/>
      <c r="AD43" s="95">
        <v>2016</v>
      </c>
      <c r="AE43" s="95"/>
      <c r="AF43" s="95"/>
      <c r="AG43" s="95"/>
      <c r="AH43" s="95"/>
      <c r="AI43" s="95"/>
      <c r="AJ43" s="95"/>
      <c r="AK43" s="95"/>
      <c r="AL43" s="95"/>
      <c r="AM43" s="95"/>
      <c r="AN43" s="95"/>
      <c r="AO43" s="95"/>
      <c r="AP43" s="95">
        <v>2017</v>
      </c>
      <c r="AQ43" s="95"/>
      <c r="AR43" s="95"/>
      <c r="AS43" s="95"/>
      <c r="AT43" s="95"/>
      <c r="AU43" s="95"/>
      <c r="AV43" s="95"/>
      <c r="AW43" s="95"/>
      <c r="AX43" s="95"/>
      <c r="AY43" s="95"/>
      <c r="AZ43" s="95"/>
      <c r="BA43" s="95"/>
      <c r="BB43" s="95">
        <v>2018</v>
      </c>
      <c r="BC43" s="95"/>
      <c r="BD43" s="95"/>
      <c r="BE43" s="95"/>
      <c r="BF43" s="95"/>
      <c r="BG43" s="95"/>
      <c r="BH43" s="95"/>
      <c r="BI43" s="95"/>
      <c r="BJ43" s="95"/>
      <c r="BK43" s="95"/>
      <c r="BL43" s="95"/>
      <c r="BM43" s="95"/>
      <c r="BN43" s="95">
        <v>2019</v>
      </c>
      <c r="BO43" s="95"/>
      <c r="BP43" s="95"/>
      <c r="BQ43" s="95"/>
      <c r="BR43" s="95"/>
      <c r="BS43" s="95"/>
      <c r="BT43" s="95"/>
      <c r="BU43" s="95"/>
      <c r="BV43" s="95"/>
      <c r="BW43" s="95"/>
      <c r="BX43" s="95"/>
      <c r="BY43" s="95"/>
      <c r="BZ43" s="96" t="s">
        <v>142</v>
      </c>
      <c r="CA43" s="95">
        <v>2020</v>
      </c>
      <c r="CB43" s="95"/>
      <c r="CC43" s="95"/>
      <c r="CD43" s="95"/>
      <c r="CE43" s="95"/>
      <c r="CF43" s="95"/>
      <c r="CG43" s="95"/>
      <c r="CH43" s="95"/>
      <c r="CI43" s="95"/>
      <c r="CJ43" s="95"/>
      <c r="CK43" s="95"/>
      <c r="CL43" s="95"/>
      <c r="CM43" s="96" t="s">
        <v>146</v>
      </c>
      <c r="CN43" s="95">
        <v>2021</v>
      </c>
      <c r="CO43" s="95"/>
      <c r="CP43" s="95"/>
      <c r="CQ43" s="95"/>
      <c r="CR43" s="95"/>
      <c r="CS43" s="95"/>
      <c r="CT43" s="95"/>
      <c r="CU43" s="95"/>
      <c r="CV43" s="95"/>
      <c r="CW43" s="95"/>
      <c r="CX43" s="95"/>
      <c r="CY43" s="95"/>
      <c r="CZ43" s="96" t="s">
        <v>149</v>
      </c>
      <c r="DA43" s="95">
        <v>2022</v>
      </c>
      <c r="DB43" s="95"/>
      <c r="DC43" s="95"/>
      <c r="DD43" s="95"/>
      <c r="DE43" s="95"/>
      <c r="DF43" s="95"/>
      <c r="DG43" s="95"/>
      <c r="DH43" s="95"/>
      <c r="DI43" s="95"/>
      <c r="DJ43" s="95"/>
      <c r="DK43" s="95"/>
      <c r="DL43" s="95"/>
      <c r="DM43" s="96" t="s">
        <v>150</v>
      </c>
      <c r="DN43" s="95">
        <v>2023</v>
      </c>
      <c r="DO43" s="95"/>
      <c r="DP43" s="95"/>
      <c r="DQ43" s="95"/>
      <c r="DR43" s="95"/>
      <c r="DS43" s="95"/>
      <c r="DT43" s="95"/>
      <c r="DU43" s="95"/>
      <c r="DV43" s="95"/>
      <c r="DW43" s="95"/>
      <c r="DX43" s="95"/>
      <c r="DY43" s="95"/>
      <c r="DZ43" s="96" t="s">
        <v>152</v>
      </c>
    </row>
    <row r="44" spans="2:130" s="3" customFormat="1" ht="30" x14ac:dyDescent="0.2">
      <c r="B44" s="102"/>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97"/>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97"/>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97"/>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97"/>
      <c r="DN44" s="11" t="s">
        <v>121</v>
      </c>
      <c r="DO44" s="11" t="s">
        <v>122</v>
      </c>
      <c r="DP44" s="11" t="s">
        <v>123</v>
      </c>
      <c r="DQ44" s="11" t="s">
        <v>124</v>
      </c>
      <c r="DR44" s="11" t="s">
        <v>125</v>
      </c>
      <c r="DS44" s="11" t="s">
        <v>126</v>
      </c>
      <c r="DT44" s="11" t="s">
        <v>127</v>
      </c>
      <c r="DU44" s="11" t="s">
        <v>128</v>
      </c>
      <c r="DV44" s="11" t="s">
        <v>129</v>
      </c>
      <c r="DW44" s="11" t="s">
        <v>130</v>
      </c>
      <c r="DX44" s="11" t="s">
        <v>131</v>
      </c>
      <c r="DY44" s="11" t="s">
        <v>132</v>
      </c>
      <c r="DZ44" s="97"/>
    </row>
    <row r="45" spans="2:130"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c r="DQ45" s="66"/>
      <c r="DR45" s="66"/>
      <c r="DS45" s="66"/>
      <c r="DT45" s="66"/>
      <c r="DU45" s="66"/>
      <c r="DV45" s="66"/>
      <c r="DW45" s="66"/>
      <c r="DX45" s="66"/>
      <c r="DY45" s="66"/>
      <c r="DZ45" s="66">
        <f>+SUM(DN45:DY45)</f>
        <v>479</v>
      </c>
    </row>
    <row r="46" spans="2:130"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c r="DQ46" s="66"/>
      <c r="DR46" s="66"/>
      <c r="DS46" s="66"/>
      <c r="DT46" s="66"/>
      <c r="DU46" s="66"/>
      <c r="DV46" s="66"/>
      <c r="DW46" s="66"/>
      <c r="DX46" s="66"/>
      <c r="DY46" s="66"/>
      <c r="DZ46" s="66">
        <f>+SUM(DN46:DY46)</f>
        <v>476</v>
      </c>
    </row>
    <row r="47" spans="2:130"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c r="DQ47" s="44"/>
      <c r="DR47" s="44"/>
      <c r="DS47" s="44"/>
      <c r="DT47" s="44"/>
      <c r="DU47" s="44"/>
      <c r="DV47" s="44"/>
      <c r="DW47" s="44"/>
      <c r="DX47" s="44"/>
      <c r="DY47" s="44"/>
      <c r="DZ47" s="44">
        <f>+AVERAGE(DN47:DY47)</f>
        <v>0.98422404304757249</v>
      </c>
    </row>
    <row r="48" spans="2:130"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c r="DQ48" s="66"/>
      <c r="DR48" s="66"/>
      <c r="DS48" s="66"/>
      <c r="DT48" s="66"/>
      <c r="DU48" s="66"/>
      <c r="DV48" s="66"/>
      <c r="DW48" s="66"/>
      <c r="DX48" s="66"/>
      <c r="DY48" s="66"/>
      <c r="DZ48" s="66">
        <f>+SUM(DN48:DY48)</f>
        <v>5184</v>
      </c>
    </row>
    <row r="49" spans="2:130"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c r="DQ49" s="66"/>
      <c r="DR49" s="66"/>
      <c r="DS49" s="66"/>
      <c r="DT49" s="66"/>
      <c r="DU49" s="66"/>
      <c r="DV49" s="66"/>
      <c r="DW49" s="66"/>
      <c r="DX49" s="66"/>
      <c r="DY49" s="66"/>
      <c r="DZ49" s="66">
        <f>+SUM(DN49:DY49)</f>
        <v>5068</v>
      </c>
    </row>
    <row r="50" spans="2:130"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c r="DQ50" s="44"/>
      <c r="DR50" s="44"/>
      <c r="DS50" s="44"/>
      <c r="DT50" s="44"/>
      <c r="DU50" s="44"/>
      <c r="DV50" s="44"/>
      <c r="DW50" s="44"/>
      <c r="DX50" s="44"/>
      <c r="DY50" s="44"/>
      <c r="DZ50" s="44">
        <f>+AVERAGE(DN50:DY50)</f>
        <v>0.97719071610105923</v>
      </c>
    </row>
    <row r="51" spans="2:130"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c r="DQ51" s="44"/>
      <c r="DR51" s="44"/>
      <c r="DS51" s="44"/>
      <c r="DT51" s="44"/>
      <c r="DU51" s="44"/>
      <c r="DV51" s="44"/>
      <c r="DW51" s="44"/>
      <c r="DX51" s="44"/>
      <c r="DY51" s="44"/>
      <c r="DZ51" s="44">
        <f>+AVERAGE(DN51:DY51)</f>
        <v>0.98070737957431586</v>
      </c>
    </row>
    <row r="52" spans="2:130" s="33" customFormat="1" ht="15" customHeight="1" x14ac:dyDescent="0.2">
      <c r="C52" s="65"/>
    </row>
    <row r="53" spans="2:130" s="33" customFormat="1" ht="15" customHeight="1" x14ac:dyDescent="0.2">
      <c r="B53" s="40" t="s">
        <v>103</v>
      </c>
      <c r="C53" s="41"/>
    </row>
    <row r="54" spans="2:130" s="3" customFormat="1" ht="15" x14ac:dyDescent="0.25">
      <c r="B54" s="101" t="s">
        <v>92</v>
      </c>
      <c r="C54" s="95">
        <v>2013</v>
      </c>
      <c r="D54" s="95"/>
      <c r="E54" s="95"/>
      <c r="F54" s="95">
        <v>2014</v>
      </c>
      <c r="G54" s="95"/>
      <c r="H54" s="95"/>
      <c r="I54" s="95"/>
      <c r="J54" s="95"/>
      <c r="K54" s="95"/>
      <c r="L54" s="95"/>
      <c r="M54" s="95"/>
      <c r="N54" s="95"/>
      <c r="O54" s="95"/>
      <c r="P54" s="95"/>
      <c r="Q54" s="95"/>
      <c r="R54" s="95">
        <v>2015</v>
      </c>
      <c r="S54" s="95"/>
      <c r="T54" s="95"/>
      <c r="U54" s="95"/>
      <c r="V54" s="95"/>
      <c r="W54" s="95"/>
      <c r="X54" s="95"/>
      <c r="Y54" s="95"/>
      <c r="Z54" s="95"/>
      <c r="AA54" s="95"/>
      <c r="AB54" s="95"/>
      <c r="AC54" s="95"/>
      <c r="AD54" s="95">
        <v>2016</v>
      </c>
      <c r="AE54" s="95"/>
      <c r="AF54" s="95"/>
      <c r="AG54" s="95"/>
      <c r="AH54" s="95"/>
      <c r="AI54" s="95"/>
      <c r="AJ54" s="95"/>
      <c r="AK54" s="95"/>
      <c r="AL54" s="95"/>
      <c r="AM54" s="95"/>
      <c r="AN54" s="95"/>
      <c r="AO54" s="95"/>
      <c r="AP54" s="95">
        <v>2017</v>
      </c>
      <c r="AQ54" s="95"/>
      <c r="AR54" s="95"/>
      <c r="AS54" s="95"/>
      <c r="AT54" s="95"/>
      <c r="AU54" s="95"/>
      <c r="AV54" s="95"/>
      <c r="AW54" s="95"/>
      <c r="AX54" s="95"/>
      <c r="AY54" s="95"/>
      <c r="AZ54" s="95"/>
      <c r="BA54" s="95"/>
      <c r="BB54" s="95">
        <v>2018</v>
      </c>
      <c r="BC54" s="95"/>
      <c r="BD54" s="95"/>
      <c r="BE54" s="95"/>
      <c r="BF54" s="95"/>
      <c r="BG54" s="95"/>
      <c r="BH54" s="95"/>
      <c r="BI54" s="95"/>
      <c r="BJ54" s="95"/>
      <c r="BK54" s="95"/>
      <c r="BL54" s="95"/>
      <c r="BM54" s="95"/>
      <c r="BN54" s="95">
        <v>2019</v>
      </c>
      <c r="BO54" s="95"/>
      <c r="BP54" s="95"/>
      <c r="BQ54" s="95"/>
      <c r="BR54" s="95"/>
      <c r="BS54" s="95"/>
      <c r="BT54" s="95"/>
      <c r="BU54" s="95"/>
      <c r="BV54" s="95"/>
      <c r="BW54" s="95"/>
      <c r="BX54" s="95"/>
      <c r="BY54" s="95"/>
      <c r="BZ54" s="96" t="s">
        <v>142</v>
      </c>
      <c r="CA54" s="95">
        <v>2020</v>
      </c>
      <c r="CB54" s="95"/>
      <c r="CC54" s="95"/>
      <c r="CD54" s="95"/>
      <c r="CE54" s="95"/>
      <c r="CF54" s="95"/>
      <c r="CG54" s="95"/>
      <c r="CH54" s="95"/>
      <c r="CI54" s="95"/>
      <c r="CJ54" s="95"/>
      <c r="CK54" s="95"/>
      <c r="CL54" s="95"/>
      <c r="CM54" s="96" t="s">
        <v>146</v>
      </c>
      <c r="CN54" s="95">
        <v>2021</v>
      </c>
      <c r="CO54" s="95"/>
      <c r="CP54" s="95"/>
      <c r="CQ54" s="95"/>
      <c r="CR54" s="95"/>
      <c r="CS54" s="95"/>
      <c r="CT54" s="95"/>
      <c r="CU54" s="95"/>
      <c r="CV54" s="95"/>
      <c r="CW54" s="95"/>
      <c r="CX54" s="95"/>
      <c r="CY54" s="95"/>
      <c r="CZ54" s="96" t="s">
        <v>149</v>
      </c>
      <c r="DA54" s="95">
        <v>2022</v>
      </c>
      <c r="DB54" s="95"/>
      <c r="DC54" s="95"/>
      <c r="DD54" s="95"/>
      <c r="DE54" s="95"/>
      <c r="DF54" s="95"/>
      <c r="DG54" s="95"/>
      <c r="DH54" s="95"/>
      <c r="DI54" s="95"/>
      <c r="DJ54" s="95"/>
      <c r="DK54" s="95"/>
      <c r="DL54" s="95"/>
      <c r="DM54" s="96" t="s">
        <v>150</v>
      </c>
      <c r="DN54" s="95">
        <v>2023</v>
      </c>
      <c r="DO54" s="95"/>
      <c r="DP54" s="95"/>
      <c r="DQ54" s="95"/>
      <c r="DR54" s="95"/>
      <c r="DS54" s="95"/>
      <c r="DT54" s="95"/>
      <c r="DU54" s="95"/>
      <c r="DV54" s="95"/>
      <c r="DW54" s="95"/>
      <c r="DX54" s="95"/>
      <c r="DY54" s="95"/>
      <c r="DZ54" s="96" t="s">
        <v>152</v>
      </c>
    </row>
    <row r="55" spans="2:130" s="3" customFormat="1" ht="30" x14ac:dyDescent="0.2">
      <c r="B55" s="102"/>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97"/>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97"/>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97"/>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97"/>
      <c r="DN55" s="11" t="s">
        <v>121</v>
      </c>
      <c r="DO55" s="11" t="s">
        <v>122</v>
      </c>
      <c r="DP55" s="11" t="s">
        <v>123</v>
      </c>
      <c r="DQ55" s="11" t="s">
        <v>124</v>
      </c>
      <c r="DR55" s="11" t="s">
        <v>125</v>
      </c>
      <c r="DS55" s="11" t="s">
        <v>126</v>
      </c>
      <c r="DT55" s="11" t="s">
        <v>127</v>
      </c>
      <c r="DU55" s="11" t="s">
        <v>128</v>
      </c>
      <c r="DV55" s="11" t="s">
        <v>129</v>
      </c>
      <c r="DW55" s="11" t="s">
        <v>130</v>
      </c>
      <c r="DX55" s="11" t="s">
        <v>131</v>
      </c>
      <c r="DY55" s="11" t="s">
        <v>132</v>
      </c>
      <c r="DZ55" s="97"/>
    </row>
    <row r="56" spans="2:130"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c r="DQ56" s="51"/>
      <c r="DR56" s="51"/>
      <c r="DS56" s="51"/>
      <c r="DT56" s="51"/>
      <c r="DU56" s="51"/>
      <c r="DV56" s="51"/>
      <c r="DW56" s="51"/>
      <c r="DX56" s="51"/>
      <c r="DY56" s="51"/>
      <c r="DZ56" s="66">
        <f>SUM(DN56:DY56)</f>
        <v>6030130</v>
      </c>
    </row>
    <row r="57" spans="2:130"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6">+SUM(BN57:BY57)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7">+SUM(CA57:CL57)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8">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9">SUM(DA57:DL57)</f>
        <v>182360834.94</v>
      </c>
      <c r="DN57" s="51">
        <v>18184226.309999999</v>
      </c>
      <c r="DO57" s="51">
        <v>16995781.190000005</v>
      </c>
      <c r="DP57" s="51"/>
      <c r="DQ57" s="51"/>
      <c r="DR57" s="51"/>
      <c r="DS57" s="51"/>
      <c r="DT57" s="51"/>
      <c r="DU57" s="51"/>
      <c r="DV57" s="51"/>
      <c r="DW57" s="51"/>
      <c r="DX57" s="51"/>
      <c r="DY57" s="51"/>
      <c r="DZ57" s="66">
        <f t="shared" ref="DZ57:DZ62" si="10">SUM(DN57:DY57)</f>
        <v>35180007.5</v>
      </c>
    </row>
    <row r="58" spans="2:130"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6"/>
        <v>164</v>
      </c>
      <c r="CA58" s="51">
        <v>26</v>
      </c>
      <c r="CB58" s="51">
        <v>23</v>
      </c>
      <c r="CC58" s="51">
        <v>14</v>
      </c>
      <c r="CD58" s="51">
        <v>6</v>
      </c>
      <c r="CE58" s="51">
        <v>5</v>
      </c>
      <c r="CF58" s="51">
        <v>9</v>
      </c>
      <c r="CG58" s="51">
        <v>9</v>
      </c>
      <c r="CH58" s="51">
        <v>10</v>
      </c>
      <c r="CI58" s="51">
        <v>10</v>
      </c>
      <c r="CJ58" s="51">
        <v>11</v>
      </c>
      <c r="CK58" s="51">
        <v>10</v>
      </c>
      <c r="CL58" s="51">
        <v>18</v>
      </c>
      <c r="CM58" s="66">
        <f t="shared" si="7"/>
        <v>151</v>
      </c>
      <c r="CN58" s="51">
        <v>14</v>
      </c>
      <c r="CO58" s="51">
        <v>9</v>
      </c>
      <c r="CP58" s="51">
        <v>14</v>
      </c>
      <c r="CQ58" s="51">
        <v>17</v>
      </c>
      <c r="CR58" s="51">
        <v>16</v>
      </c>
      <c r="CS58" s="51">
        <v>16</v>
      </c>
      <c r="CT58" s="51">
        <v>17</v>
      </c>
      <c r="CU58" s="51">
        <v>19</v>
      </c>
      <c r="CV58" s="51">
        <v>18</v>
      </c>
      <c r="CW58" s="51">
        <v>18</v>
      </c>
      <c r="CX58" s="51">
        <v>16</v>
      </c>
      <c r="CY58" s="51">
        <v>19</v>
      </c>
      <c r="CZ58" s="66">
        <f t="shared" si="8"/>
        <v>193</v>
      </c>
      <c r="DA58" s="51">
        <v>20</v>
      </c>
      <c r="DB58" s="51">
        <v>18</v>
      </c>
      <c r="DC58" s="51">
        <v>18</v>
      </c>
      <c r="DD58" s="51">
        <v>14</v>
      </c>
      <c r="DE58" s="51">
        <v>16</v>
      </c>
      <c r="DF58" s="51">
        <v>20</v>
      </c>
      <c r="DG58" s="51">
        <v>17</v>
      </c>
      <c r="DH58" s="51">
        <v>19</v>
      </c>
      <c r="DI58" s="51">
        <v>21</v>
      </c>
      <c r="DJ58" s="51">
        <v>23</v>
      </c>
      <c r="DK58" s="51">
        <v>22</v>
      </c>
      <c r="DL58" s="51">
        <v>22</v>
      </c>
      <c r="DM58" s="66">
        <f t="shared" si="9"/>
        <v>230</v>
      </c>
      <c r="DN58" s="51">
        <v>22</v>
      </c>
      <c r="DO58" s="51">
        <v>21</v>
      </c>
      <c r="DP58" s="51"/>
      <c r="DQ58" s="51"/>
      <c r="DR58" s="51"/>
      <c r="DS58" s="51"/>
      <c r="DT58" s="51"/>
      <c r="DU58" s="51"/>
      <c r="DV58" s="51"/>
      <c r="DW58" s="51"/>
      <c r="DX58" s="51"/>
      <c r="DY58" s="51"/>
      <c r="DZ58" s="66">
        <f t="shared" si="10"/>
        <v>43</v>
      </c>
    </row>
    <row r="59" spans="2:130"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6"/>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7"/>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8"/>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9"/>
        <v>108749707.95100001</v>
      </c>
      <c r="DN59" s="51">
        <v>11882699.310000002</v>
      </c>
      <c r="DO59" s="51">
        <v>11082342.142999999</v>
      </c>
      <c r="DP59" s="51"/>
      <c r="DQ59" s="51"/>
      <c r="DR59" s="51"/>
      <c r="DS59" s="51"/>
      <c r="DT59" s="51"/>
      <c r="DU59" s="51"/>
      <c r="DV59" s="51"/>
      <c r="DW59" s="51"/>
      <c r="DX59" s="51"/>
      <c r="DY59" s="51"/>
      <c r="DZ59" s="66">
        <f t="shared" si="10"/>
        <v>22965041.453000002</v>
      </c>
    </row>
    <row r="60" spans="2:130"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6"/>
        <v>160</v>
      </c>
      <c r="CA60" s="51">
        <v>26</v>
      </c>
      <c r="CB60" s="51">
        <v>23</v>
      </c>
      <c r="CC60" s="51">
        <v>14</v>
      </c>
      <c r="CD60" s="51">
        <v>6</v>
      </c>
      <c r="CE60" s="51">
        <v>5</v>
      </c>
      <c r="CF60" s="51">
        <v>9</v>
      </c>
      <c r="CG60" s="51">
        <v>9</v>
      </c>
      <c r="CH60" s="51">
        <v>10</v>
      </c>
      <c r="CI60" s="51">
        <v>10</v>
      </c>
      <c r="CJ60" s="51">
        <v>11</v>
      </c>
      <c r="CK60" s="51">
        <v>10</v>
      </c>
      <c r="CL60" s="51">
        <v>18</v>
      </c>
      <c r="CM60" s="66">
        <f t="shared" si="7"/>
        <v>151</v>
      </c>
      <c r="CN60" s="51">
        <v>14</v>
      </c>
      <c r="CO60" s="51">
        <v>9</v>
      </c>
      <c r="CP60" s="51">
        <v>14</v>
      </c>
      <c r="CQ60" s="51">
        <v>17</v>
      </c>
      <c r="CR60" s="51">
        <v>16</v>
      </c>
      <c r="CS60" s="51">
        <v>16</v>
      </c>
      <c r="CT60" s="51">
        <v>17</v>
      </c>
      <c r="CU60" s="51">
        <v>19</v>
      </c>
      <c r="CV60" s="51">
        <v>18</v>
      </c>
      <c r="CW60" s="51">
        <v>18</v>
      </c>
      <c r="CX60" s="51">
        <v>16</v>
      </c>
      <c r="CY60" s="51">
        <v>19</v>
      </c>
      <c r="CZ60" s="66">
        <f t="shared" si="8"/>
        <v>193</v>
      </c>
      <c r="DA60" s="51">
        <v>20</v>
      </c>
      <c r="DB60" s="51">
        <v>18</v>
      </c>
      <c r="DC60" s="51">
        <v>18</v>
      </c>
      <c r="DD60" s="51">
        <v>14</v>
      </c>
      <c r="DE60" s="51">
        <v>16</v>
      </c>
      <c r="DF60" s="51">
        <v>20</v>
      </c>
      <c r="DG60" s="51">
        <v>17</v>
      </c>
      <c r="DH60" s="51">
        <v>19</v>
      </c>
      <c r="DI60" s="51">
        <v>21</v>
      </c>
      <c r="DJ60" s="51">
        <v>23</v>
      </c>
      <c r="DK60" s="51">
        <v>22</v>
      </c>
      <c r="DL60" s="51">
        <v>23</v>
      </c>
      <c r="DM60" s="66">
        <f t="shared" si="9"/>
        <v>231</v>
      </c>
      <c r="DN60" s="51">
        <v>22</v>
      </c>
      <c r="DO60" s="51">
        <v>21</v>
      </c>
      <c r="DP60" s="51"/>
      <c r="DQ60" s="51"/>
      <c r="DR60" s="51"/>
      <c r="DS60" s="51"/>
      <c r="DT60" s="51"/>
      <c r="DU60" s="51"/>
      <c r="DV60" s="51"/>
      <c r="DW60" s="51"/>
      <c r="DX60" s="51"/>
      <c r="DY60" s="51"/>
      <c r="DZ60" s="66">
        <f t="shared" si="10"/>
        <v>43</v>
      </c>
    </row>
    <row r="61" spans="2:130"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6"/>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7"/>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8"/>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9"/>
        <v>73454485.299999997</v>
      </c>
      <c r="DN61" s="51">
        <v>6286579.5</v>
      </c>
      <c r="DO61" s="51">
        <v>5901052.0000000009</v>
      </c>
      <c r="DP61" s="51"/>
      <c r="DQ61" s="51"/>
      <c r="DR61" s="51"/>
      <c r="DS61" s="51"/>
      <c r="DT61" s="51"/>
      <c r="DU61" s="51"/>
      <c r="DV61" s="51"/>
      <c r="DW61" s="51"/>
      <c r="DX61" s="51"/>
      <c r="DY61" s="51"/>
      <c r="DZ61" s="66">
        <f t="shared" si="10"/>
        <v>12187631.5</v>
      </c>
    </row>
    <row r="62" spans="2:130"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6"/>
        <v>326</v>
      </c>
      <c r="CA62" s="51">
        <v>52</v>
      </c>
      <c r="CB62" s="51">
        <v>46</v>
      </c>
      <c r="CC62" s="51">
        <v>28</v>
      </c>
      <c r="CD62" s="51">
        <v>12</v>
      </c>
      <c r="CE62" s="51">
        <v>10</v>
      </c>
      <c r="CF62" s="51">
        <v>18</v>
      </c>
      <c r="CG62" s="51">
        <v>18</v>
      </c>
      <c r="CH62" s="51">
        <v>20</v>
      </c>
      <c r="CI62" s="51">
        <v>20</v>
      </c>
      <c r="CJ62" s="51">
        <v>22</v>
      </c>
      <c r="CK62" s="51">
        <v>20</v>
      </c>
      <c r="CL62" s="51">
        <v>36</v>
      </c>
      <c r="CM62" s="66">
        <f t="shared" si="7"/>
        <v>302</v>
      </c>
      <c r="CN62" s="51">
        <v>28</v>
      </c>
      <c r="CO62" s="51">
        <v>18</v>
      </c>
      <c r="CP62" s="51">
        <v>28</v>
      </c>
      <c r="CQ62" s="51">
        <v>34</v>
      </c>
      <c r="CR62" s="51">
        <v>32</v>
      </c>
      <c r="CS62" s="51">
        <v>32</v>
      </c>
      <c r="CT62" s="51">
        <v>34</v>
      </c>
      <c r="CU62" s="51">
        <v>38</v>
      </c>
      <c r="CV62" s="51">
        <v>36</v>
      </c>
      <c r="CW62" s="51">
        <v>36</v>
      </c>
      <c r="CX62" s="51">
        <v>32</v>
      </c>
      <c r="CY62" s="51">
        <v>38</v>
      </c>
      <c r="CZ62" s="66">
        <f t="shared" si="8"/>
        <v>386</v>
      </c>
      <c r="DA62" s="51">
        <v>10538575.010000002</v>
      </c>
      <c r="DB62" s="51">
        <v>36</v>
      </c>
      <c r="DC62" s="51">
        <v>36</v>
      </c>
      <c r="DD62" s="51">
        <v>28</v>
      </c>
      <c r="DE62" s="51">
        <v>32</v>
      </c>
      <c r="DF62" s="51">
        <v>40</v>
      </c>
      <c r="DG62" s="51">
        <v>34</v>
      </c>
      <c r="DH62" s="51">
        <v>38</v>
      </c>
      <c r="DI62" s="51">
        <v>42</v>
      </c>
      <c r="DJ62" s="51">
        <v>46</v>
      </c>
      <c r="DK62" s="51">
        <v>44</v>
      </c>
      <c r="DL62" s="51">
        <v>45</v>
      </c>
      <c r="DM62" s="66">
        <f t="shared" si="9"/>
        <v>10538996.010000002</v>
      </c>
      <c r="DN62" s="51">
        <v>44</v>
      </c>
      <c r="DO62" s="51">
        <v>42</v>
      </c>
      <c r="DP62" s="51"/>
      <c r="DQ62" s="51"/>
      <c r="DR62" s="51"/>
      <c r="DS62" s="51"/>
      <c r="DT62" s="51"/>
      <c r="DU62" s="51"/>
      <c r="DV62" s="51"/>
      <c r="DW62" s="51"/>
      <c r="DX62" s="51"/>
      <c r="DY62" s="51"/>
      <c r="DZ62" s="66">
        <f t="shared" si="10"/>
        <v>86</v>
      </c>
    </row>
    <row r="63" spans="2:130"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6"/>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7"/>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8"/>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c r="DQ63" s="51"/>
      <c r="DR63" s="51"/>
      <c r="DS63" s="51"/>
      <c r="DT63" s="51"/>
      <c r="DU63" s="51"/>
      <c r="DV63" s="51"/>
      <c r="DW63" s="51"/>
      <c r="DX63" s="51"/>
      <c r="DY63" s="51"/>
      <c r="DZ63" s="66">
        <f>SUM(DN63:DY63)</f>
        <v>35158978.203000002</v>
      </c>
    </row>
    <row r="64" spans="2:130"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row>
    <row r="65" spans="2:130" s="33" customFormat="1" ht="15" customHeight="1" x14ac:dyDescent="0.2">
      <c r="B65" s="70" t="s">
        <v>104</v>
      </c>
      <c r="C65" s="41"/>
    </row>
    <row r="66" spans="2:130" s="3" customFormat="1" ht="15" x14ac:dyDescent="0.25">
      <c r="B66" s="101" t="s">
        <v>92</v>
      </c>
      <c r="C66" s="95">
        <v>2013</v>
      </c>
      <c r="D66" s="95"/>
      <c r="E66" s="95"/>
      <c r="F66" s="95">
        <v>2014</v>
      </c>
      <c r="G66" s="95"/>
      <c r="H66" s="95"/>
      <c r="I66" s="95"/>
      <c r="J66" s="95"/>
      <c r="K66" s="95"/>
      <c r="L66" s="95"/>
      <c r="M66" s="95"/>
      <c r="N66" s="95"/>
      <c r="O66" s="95"/>
      <c r="P66" s="95"/>
      <c r="Q66" s="95"/>
      <c r="R66" s="95">
        <v>2015</v>
      </c>
      <c r="S66" s="95"/>
      <c r="T66" s="95"/>
      <c r="U66" s="95"/>
      <c r="V66" s="95"/>
      <c r="W66" s="95"/>
      <c r="X66" s="95"/>
      <c r="Y66" s="95"/>
      <c r="Z66" s="95"/>
      <c r="AA66" s="95"/>
      <c r="AB66" s="95"/>
      <c r="AC66" s="95"/>
      <c r="AD66" s="95">
        <v>2016</v>
      </c>
      <c r="AE66" s="95"/>
      <c r="AF66" s="95"/>
      <c r="AG66" s="95"/>
      <c r="AH66" s="95"/>
      <c r="AI66" s="95"/>
      <c r="AJ66" s="95"/>
      <c r="AK66" s="95"/>
      <c r="AL66" s="95"/>
      <c r="AM66" s="95"/>
      <c r="AN66" s="95"/>
      <c r="AO66" s="95"/>
      <c r="AP66" s="95">
        <v>2017</v>
      </c>
      <c r="AQ66" s="95"/>
      <c r="AR66" s="95"/>
      <c r="AS66" s="95"/>
      <c r="AT66" s="95"/>
      <c r="AU66" s="95"/>
      <c r="AV66" s="95"/>
      <c r="AW66" s="95"/>
      <c r="AX66" s="95"/>
      <c r="AY66" s="95"/>
      <c r="AZ66" s="95"/>
      <c r="BA66" s="95"/>
      <c r="BB66" s="95">
        <v>2018</v>
      </c>
      <c r="BC66" s="95"/>
      <c r="BD66" s="95"/>
      <c r="BE66" s="95"/>
      <c r="BF66" s="95"/>
      <c r="BG66" s="95"/>
      <c r="BH66" s="95"/>
      <c r="BI66" s="95"/>
      <c r="BJ66" s="95"/>
      <c r="BK66" s="95"/>
      <c r="BL66" s="95"/>
      <c r="BM66" s="95"/>
      <c r="BN66" s="95">
        <v>2019</v>
      </c>
      <c r="BO66" s="95"/>
      <c r="BP66" s="95"/>
      <c r="BQ66" s="95"/>
      <c r="BR66" s="95"/>
      <c r="BS66" s="95"/>
      <c r="BT66" s="95"/>
      <c r="BU66" s="95"/>
      <c r="BV66" s="95"/>
      <c r="BW66" s="95"/>
      <c r="BX66" s="95"/>
      <c r="BY66" s="95"/>
      <c r="BZ66" s="96" t="s">
        <v>142</v>
      </c>
      <c r="CA66" s="95">
        <v>2020</v>
      </c>
      <c r="CB66" s="95"/>
      <c r="CC66" s="95"/>
      <c r="CD66" s="95"/>
      <c r="CE66" s="95"/>
      <c r="CF66" s="95"/>
      <c r="CG66" s="95"/>
      <c r="CH66" s="95"/>
      <c r="CI66" s="95"/>
      <c r="CJ66" s="95"/>
      <c r="CK66" s="95"/>
      <c r="CL66" s="95"/>
      <c r="CM66" s="96" t="s">
        <v>146</v>
      </c>
      <c r="CN66" s="95">
        <v>2021</v>
      </c>
      <c r="CO66" s="95"/>
      <c r="CP66" s="95"/>
      <c r="CQ66" s="95"/>
      <c r="CR66" s="95"/>
      <c r="CS66" s="95"/>
      <c r="CT66" s="95"/>
      <c r="CU66" s="95"/>
      <c r="CV66" s="95"/>
      <c r="CW66" s="95"/>
      <c r="CX66" s="95"/>
      <c r="CY66" s="95"/>
      <c r="CZ66" s="96" t="s">
        <v>149</v>
      </c>
      <c r="DA66" s="95">
        <v>2022</v>
      </c>
      <c r="DB66" s="95"/>
      <c r="DC66" s="95"/>
      <c r="DD66" s="95"/>
      <c r="DE66" s="95"/>
      <c r="DF66" s="95"/>
      <c r="DG66" s="95"/>
      <c r="DH66" s="95"/>
      <c r="DI66" s="95"/>
      <c r="DJ66" s="95"/>
      <c r="DK66" s="95"/>
      <c r="DL66" s="95"/>
      <c r="DM66" s="96" t="s">
        <v>150</v>
      </c>
      <c r="DN66" s="95">
        <v>2023</v>
      </c>
      <c r="DO66" s="95"/>
      <c r="DP66" s="95"/>
      <c r="DQ66" s="95"/>
      <c r="DR66" s="95"/>
      <c r="DS66" s="95"/>
      <c r="DT66" s="95"/>
      <c r="DU66" s="95"/>
      <c r="DV66" s="95"/>
      <c r="DW66" s="95"/>
      <c r="DX66" s="95"/>
      <c r="DY66" s="95"/>
      <c r="DZ66" s="96" t="s">
        <v>152</v>
      </c>
    </row>
    <row r="67" spans="2:130" s="3" customFormat="1" ht="30" x14ac:dyDescent="0.2">
      <c r="B67" s="102"/>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97"/>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97"/>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97"/>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97"/>
      <c r="DN67" s="11" t="s">
        <v>121</v>
      </c>
      <c r="DO67" s="11" t="s">
        <v>122</v>
      </c>
      <c r="DP67" s="11" t="s">
        <v>123</v>
      </c>
      <c r="DQ67" s="11" t="s">
        <v>124</v>
      </c>
      <c r="DR67" s="11" t="s">
        <v>125</v>
      </c>
      <c r="DS67" s="11" t="s">
        <v>126</v>
      </c>
      <c r="DT67" s="11" t="s">
        <v>127</v>
      </c>
      <c r="DU67" s="11" t="s">
        <v>128</v>
      </c>
      <c r="DV67" s="11" t="s">
        <v>129</v>
      </c>
      <c r="DW67" s="11" t="s">
        <v>130</v>
      </c>
      <c r="DX67" s="11" t="s">
        <v>131</v>
      </c>
      <c r="DY67" s="11" t="s">
        <v>132</v>
      </c>
      <c r="DZ67" s="97"/>
    </row>
    <row r="68" spans="2:130"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c r="DQ68" s="51"/>
      <c r="DR68" s="51"/>
      <c r="DS68" s="51"/>
      <c r="DT68" s="51"/>
      <c r="DU68" s="51"/>
      <c r="DV68" s="51"/>
      <c r="DW68" s="51"/>
      <c r="DX68" s="51"/>
      <c r="DY68" s="51"/>
      <c r="DZ68" s="66">
        <f>SUM(DN68:DY68)</f>
        <v>639241.53</v>
      </c>
    </row>
    <row r="69" spans="2:130"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c r="DQ69" s="51"/>
      <c r="DR69" s="51"/>
      <c r="DS69" s="51"/>
      <c r="DT69" s="51"/>
      <c r="DU69" s="51"/>
      <c r="DV69" s="51"/>
      <c r="DW69" s="51"/>
      <c r="DX69" s="51"/>
      <c r="DY69" s="51"/>
      <c r="DZ69" s="66">
        <f t="shared" ref="DZ69:DZ71" si="13">SUM(DN69:DY69)</f>
        <v>229774.62</v>
      </c>
    </row>
    <row r="70" spans="2:130"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c r="DQ70" s="51"/>
      <c r="DR70" s="51"/>
      <c r="DS70" s="51"/>
      <c r="DT70" s="51"/>
      <c r="DU70" s="51"/>
      <c r="DV70" s="51"/>
      <c r="DW70" s="51"/>
      <c r="DX70" s="51"/>
      <c r="DY70" s="51"/>
      <c r="DZ70" s="66">
        <f t="shared" si="13"/>
        <v>352392.91</v>
      </c>
    </row>
    <row r="71" spans="2:130"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c r="DQ71" s="51"/>
      <c r="DR71" s="51"/>
      <c r="DS71" s="51"/>
      <c r="DT71" s="51"/>
      <c r="DU71" s="51"/>
      <c r="DV71" s="51"/>
      <c r="DW71" s="51"/>
      <c r="DX71" s="51"/>
      <c r="DY71" s="51"/>
      <c r="DZ71" s="66">
        <f t="shared" si="13"/>
        <v>908.98</v>
      </c>
    </row>
    <row r="72" spans="2:130"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
      <c r="B73" s="70" t="s">
        <v>105</v>
      </c>
      <c r="C73" s="41"/>
    </row>
    <row r="74" spans="2:130" s="3" customFormat="1" ht="15" x14ac:dyDescent="0.25">
      <c r="B74" s="101" t="s">
        <v>92</v>
      </c>
      <c r="C74" s="95">
        <v>2013</v>
      </c>
      <c r="D74" s="95"/>
      <c r="E74" s="95"/>
      <c r="F74" s="95">
        <v>2014</v>
      </c>
      <c r="G74" s="95"/>
      <c r="H74" s="95"/>
      <c r="I74" s="95"/>
      <c r="J74" s="95"/>
      <c r="K74" s="95"/>
      <c r="L74" s="95"/>
      <c r="M74" s="95"/>
      <c r="N74" s="95"/>
      <c r="O74" s="95"/>
      <c r="P74" s="95"/>
      <c r="Q74" s="95"/>
      <c r="R74" s="95">
        <v>2015</v>
      </c>
      <c r="S74" s="95"/>
      <c r="T74" s="95"/>
      <c r="U74" s="95"/>
      <c r="V74" s="95"/>
      <c r="W74" s="95"/>
      <c r="X74" s="95"/>
      <c r="Y74" s="95"/>
      <c r="Z74" s="95"/>
      <c r="AA74" s="95"/>
      <c r="AB74" s="95"/>
      <c r="AC74" s="95"/>
      <c r="AD74" s="95">
        <v>2016</v>
      </c>
      <c r="AE74" s="95"/>
      <c r="AF74" s="95"/>
      <c r="AG74" s="95"/>
      <c r="AH74" s="95"/>
      <c r="AI74" s="95"/>
      <c r="AJ74" s="95"/>
      <c r="AK74" s="95"/>
      <c r="AL74" s="95"/>
      <c r="AM74" s="95"/>
      <c r="AN74" s="95"/>
      <c r="AO74" s="95"/>
      <c r="AP74" s="95">
        <v>2017</v>
      </c>
      <c r="AQ74" s="95"/>
      <c r="AR74" s="95"/>
      <c r="AS74" s="95"/>
      <c r="AT74" s="95"/>
      <c r="AU74" s="95"/>
      <c r="AV74" s="95"/>
      <c r="AW74" s="95"/>
      <c r="AX74" s="95"/>
      <c r="AY74" s="95"/>
      <c r="AZ74" s="95"/>
      <c r="BA74" s="95"/>
      <c r="BB74" s="95">
        <v>2018</v>
      </c>
      <c r="BC74" s="95"/>
      <c r="BD74" s="95"/>
      <c r="BE74" s="95"/>
      <c r="BF74" s="95"/>
      <c r="BG74" s="95"/>
      <c r="BH74" s="95"/>
      <c r="BI74" s="95"/>
      <c r="BJ74" s="95"/>
      <c r="BK74" s="95"/>
      <c r="BL74" s="95"/>
      <c r="BM74" s="95"/>
      <c r="BN74" s="95">
        <v>2019</v>
      </c>
      <c r="BO74" s="95"/>
      <c r="BP74" s="95"/>
      <c r="BQ74" s="95"/>
      <c r="BR74" s="95"/>
      <c r="BS74" s="95"/>
      <c r="BT74" s="95"/>
      <c r="BU74" s="95"/>
      <c r="BV74" s="95"/>
      <c r="BW74" s="95"/>
      <c r="BX74" s="95"/>
      <c r="BY74" s="95"/>
      <c r="BZ74" s="96" t="s">
        <v>142</v>
      </c>
      <c r="CA74" s="95">
        <v>2020</v>
      </c>
      <c r="CB74" s="95"/>
      <c r="CC74" s="95"/>
      <c r="CD74" s="95"/>
      <c r="CE74" s="95"/>
      <c r="CF74" s="95"/>
      <c r="CG74" s="95"/>
      <c r="CH74" s="95"/>
      <c r="CI74" s="95"/>
      <c r="CJ74" s="95"/>
      <c r="CK74" s="95"/>
      <c r="CL74" s="95"/>
      <c r="CM74" s="96" t="s">
        <v>146</v>
      </c>
      <c r="CN74" s="95">
        <v>2021</v>
      </c>
      <c r="CO74" s="95"/>
      <c r="CP74" s="95"/>
      <c r="CQ74" s="95"/>
      <c r="CR74" s="95"/>
      <c r="CS74" s="95"/>
      <c r="CT74" s="95"/>
      <c r="CU74" s="95"/>
      <c r="CV74" s="95"/>
      <c r="CW74" s="95"/>
      <c r="CX74" s="95"/>
      <c r="CY74" s="95"/>
      <c r="CZ74" s="96" t="s">
        <v>149</v>
      </c>
      <c r="DA74" s="95">
        <v>2022</v>
      </c>
      <c r="DB74" s="95"/>
      <c r="DC74" s="95"/>
      <c r="DD74" s="95"/>
      <c r="DE74" s="95"/>
      <c r="DF74" s="95"/>
      <c r="DG74" s="95"/>
      <c r="DH74" s="95"/>
      <c r="DI74" s="95"/>
      <c r="DJ74" s="95"/>
      <c r="DK74" s="95"/>
      <c r="DL74" s="95"/>
      <c r="DM74" s="96" t="s">
        <v>150</v>
      </c>
      <c r="DN74" s="95">
        <v>2023</v>
      </c>
      <c r="DO74" s="95"/>
      <c r="DP74" s="95"/>
      <c r="DQ74" s="95"/>
      <c r="DR74" s="95"/>
      <c r="DS74" s="95"/>
      <c r="DT74" s="95"/>
      <c r="DU74" s="95"/>
      <c r="DV74" s="95"/>
      <c r="DW74" s="95"/>
      <c r="DX74" s="95"/>
      <c r="DY74" s="95"/>
      <c r="DZ74" s="96" t="s">
        <v>152</v>
      </c>
    </row>
    <row r="75" spans="2:130" s="3" customFormat="1" ht="30" x14ac:dyDescent="0.2">
      <c r="B75" s="102"/>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97"/>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97"/>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97"/>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97"/>
      <c r="DN75" s="11" t="s">
        <v>121</v>
      </c>
      <c r="DO75" s="11" t="s">
        <v>122</v>
      </c>
      <c r="DP75" s="11" t="s">
        <v>123</v>
      </c>
      <c r="DQ75" s="11" t="s">
        <v>124</v>
      </c>
      <c r="DR75" s="11" t="s">
        <v>125</v>
      </c>
      <c r="DS75" s="11" t="s">
        <v>126</v>
      </c>
      <c r="DT75" s="11" t="s">
        <v>127</v>
      </c>
      <c r="DU75" s="11" t="s">
        <v>128</v>
      </c>
      <c r="DV75" s="11" t="s">
        <v>129</v>
      </c>
      <c r="DW75" s="11" t="s">
        <v>130</v>
      </c>
      <c r="DX75" s="11" t="s">
        <v>131</v>
      </c>
      <c r="DY75" s="11" t="s">
        <v>132</v>
      </c>
      <c r="DZ75" s="97"/>
    </row>
    <row r="76" spans="2:130" s="74" customFormat="1" ht="15" customHeight="1" x14ac:dyDescent="0.25">
      <c r="B76" s="72" t="s">
        <v>89</v>
      </c>
      <c r="C76" s="73">
        <f>SUM(C77:C102)</f>
        <v>3617.2579999999994</v>
      </c>
      <c r="D76" s="73">
        <f t="shared" ref="D76:AO76" si="14">SUM(D77:D102)</f>
        <v>3760.0189999999998</v>
      </c>
      <c r="E76" s="73">
        <f t="shared" si="14"/>
        <v>4302.6610000000001</v>
      </c>
      <c r="F76" s="73">
        <f t="shared" si="14"/>
        <v>3530.2249999999999</v>
      </c>
      <c r="G76" s="73">
        <f t="shared" si="14"/>
        <v>3347.6750000000002</v>
      </c>
      <c r="H76" s="73">
        <f t="shared" si="14"/>
        <v>3732.2260000000006</v>
      </c>
      <c r="I76" s="73">
        <f t="shared" si="14"/>
        <v>3685.0200000000004</v>
      </c>
      <c r="J76" s="73">
        <f t="shared" si="14"/>
        <v>4102.1260000000002</v>
      </c>
      <c r="K76" s="73">
        <f t="shared" si="14"/>
        <v>3935.4470000000001</v>
      </c>
      <c r="L76" s="73">
        <f t="shared" si="14"/>
        <v>4646.415</v>
      </c>
      <c r="M76" s="73">
        <f t="shared" si="14"/>
        <v>7753.1380000000017</v>
      </c>
      <c r="N76" s="73">
        <f t="shared" si="14"/>
        <v>8293.8739999999998</v>
      </c>
      <c r="O76" s="73">
        <f t="shared" si="14"/>
        <v>8895.8950000000004</v>
      </c>
      <c r="P76" s="73">
        <f t="shared" si="14"/>
        <v>8698.3940000000002</v>
      </c>
      <c r="Q76" s="73">
        <f t="shared" si="14"/>
        <v>9712.8040000000001</v>
      </c>
      <c r="R76" s="73">
        <f t="shared" si="14"/>
        <v>8637.3979999999992</v>
      </c>
      <c r="S76" s="73">
        <f t="shared" si="14"/>
        <v>8104.1180000000004</v>
      </c>
      <c r="T76" s="73">
        <f t="shared" si="14"/>
        <v>9038.8289999999997</v>
      </c>
      <c r="U76" s="73">
        <f t="shared" si="14"/>
        <v>8683.030999999999</v>
      </c>
      <c r="V76" s="73">
        <f t="shared" si="14"/>
        <v>9127.4159999999993</v>
      </c>
      <c r="W76" s="73">
        <f t="shared" si="14"/>
        <v>8863.3639999999996</v>
      </c>
      <c r="X76" s="73">
        <f t="shared" si="14"/>
        <v>8884.5529999999999</v>
      </c>
      <c r="Y76" s="73">
        <f t="shared" si="14"/>
        <v>8992.2150000000001</v>
      </c>
      <c r="Z76" s="73">
        <f t="shared" si="14"/>
        <v>8901.8169999999991</v>
      </c>
      <c r="AA76" s="73">
        <f t="shared" si="14"/>
        <v>8840.9590000000026</v>
      </c>
      <c r="AB76" s="73">
        <f t="shared" si="14"/>
        <v>9047.8980000000029</v>
      </c>
      <c r="AC76" s="73">
        <f t="shared" si="14"/>
        <v>9948.5470000000005</v>
      </c>
      <c r="AD76" s="73">
        <f t="shared" si="14"/>
        <v>8928.2139999999999</v>
      </c>
      <c r="AE76" s="73">
        <f t="shared" si="14"/>
        <v>8738.4670000000006</v>
      </c>
      <c r="AF76" s="73">
        <f t="shared" si="14"/>
        <v>8856.5580000000009</v>
      </c>
      <c r="AG76" s="73">
        <f t="shared" si="14"/>
        <v>8923.021999999999</v>
      </c>
      <c r="AH76" s="73">
        <f t="shared" si="14"/>
        <v>9102.5220000000008</v>
      </c>
      <c r="AI76" s="73">
        <f t="shared" si="14"/>
        <v>8831.6820000000007</v>
      </c>
      <c r="AJ76" s="73">
        <f t="shared" si="14"/>
        <v>8780.5269999999982</v>
      </c>
      <c r="AK76" s="73">
        <f t="shared" si="14"/>
        <v>8924.2379999999994</v>
      </c>
      <c r="AL76" s="73">
        <f t="shared" si="14"/>
        <v>8802.7960000000003</v>
      </c>
      <c r="AM76" s="73">
        <f t="shared" si="14"/>
        <v>8977.9669999999969</v>
      </c>
      <c r="AN76" s="73">
        <f t="shared" si="14"/>
        <v>8652.1539999999986</v>
      </c>
      <c r="AO76" s="73">
        <f t="shared" si="14"/>
        <v>9711.996000000001</v>
      </c>
      <c r="AP76" s="73">
        <f t="shared" ref="AP76:AY76" si="15">SUM(AP77:AP102)</f>
        <v>9185.3630000000012</v>
      </c>
      <c r="AQ76" s="73">
        <f t="shared" si="15"/>
        <v>8404.1890000000021</v>
      </c>
      <c r="AR76" s="73">
        <f t="shared" si="15"/>
        <v>9220.7379999999994</v>
      </c>
      <c r="AS76" s="73">
        <f t="shared" si="15"/>
        <v>8583.5400000000009</v>
      </c>
      <c r="AT76" s="73">
        <f t="shared" si="15"/>
        <v>9204.9730000000018</v>
      </c>
      <c r="AU76" s="73">
        <f t="shared" si="15"/>
        <v>8778.2249999999985</v>
      </c>
      <c r="AV76" s="73">
        <f t="shared" si="15"/>
        <v>8471.6720000000005</v>
      </c>
      <c r="AW76" s="73">
        <f t="shared" si="15"/>
        <v>9098.56</v>
      </c>
      <c r="AX76" s="73">
        <f t="shared" si="15"/>
        <v>8847.2960000000003</v>
      </c>
      <c r="AY76" s="73">
        <f t="shared" si="15"/>
        <v>9040.3410000000003</v>
      </c>
      <c r="AZ76" s="73">
        <f t="shared" ref="AZ76:BG76" si="16">SUM(AZ77:AZ102)</f>
        <v>9021.0570000000025</v>
      </c>
      <c r="BA76" s="73">
        <f t="shared" si="16"/>
        <v>9726.7209999999995</v>
      </c>
      <c r="BB76" s="73">
        <f t="shared" si="16"/>
        <v>8764.2050000000017</v>
      </c>
      <c r="BC76" s="73">
        <f t="shared" si="16"/>
        <v>8629.5839999999989</v>
      </c>
      <c r="BD76" s="73">
        <f t="shared" si="16"/>
        <v>9475.6980000000003</v>
      </c>
      <c r="BE76" s="73">
        <f t="shared" si="16"/>
        <v>9195.3639999999996</v>
      </c>
      <c r="BF76" s="73">
        <f t="shared" si="16"/>
        <v>10036.151</v>
      </c>
      <c r="BG76" s="73">
        <f t="shared" si="16"/>
        <v>9954.7780000000002</v>
      </c>
      <c r="BH76" s="73">
        <f t="shared" ref="BH76:BS76" si="17">SUM(BH77:BH102)</f>
        <v>10366.552000000001</v>
      </c>
      <c r="BI76" s="73">
        <f t="shared" si="17"/>
        <v>10928.543000000001</v>
      </c>
      <c r="BJ76" s="73">
        <f t="shared" si="17"/>
        <v>10962.378000000002</v>
      </c>
      <c r="BK76" s="73">
        <f t="shared" si="17"/>
        <v>11411.104000000003</v>
      </c>
      <c r="BL76" s="73">
        <f t="shared" si="17"/>
        <v>11549.058000000003</v>
      </c>
      <c r="BM76" s="73">
        <f t="shared" si="17"/>
        <v>12844.769999999999</v>
      </c>
      <c r="BN76" s="73">
        <f t="shared" si="17"/>
        <v>11857</v>
      </c>
      <c r="BO76" s="73">
        <f t="shared" si="17"/>
        <v>11549.088</v>
      </c>
      <c r="BP76" s="73">
        <f t="shared" si="17"/>
        <v>12995.569</v>
      </c>
      <c r="BQ76" s="73">
        <f t="shared" si="17"/>
        <v>13007.810999999998</v>
      </c>
      <c r="BR76" s="73">
        <f t="shared" si="17"/>
        <v>14445.429</v>
      </c>
      <c r="BS76" s="73">
        <f t="shared" si="17"/>
        <v>13764.539999999997</v>
      </c>
      <c r="BT76" s="73">
        <f t="shared" ref="BT76:BY76" si="18">SUM(BT77:BT102)</f>
        <v>14720.050999999999</v>
      </c>
      <c r="BU76" s="73">
        <f t="shared" si="18"/>
        <v>15445.219000000003</v>
      </c>
      <c r="BV76" s="73">
        <f t="shared" si="18"/>
        <v>14761.589999999998</v>
      </c>
      <c r="BW76" s="73">
        <f t="shared" si="18"/>
        <v>15551.525000000005</v>
      </c>
      <c r="BX76" s="73">
        <f t="shared" si="18"/>
        <v>15369.033999999998</v>
      </c>
      <c r="BY76" s="73">
        <f t="shared" si="18"/>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9">+SUM(CE77:CE102)</f>
        <v>2548.2979999999998</v>
      </c>
      <c r="CF76" s="73">
        <f t="shared" si="19"/>
        <v>2959.0760000000005</v>
      </c>
      <c r="CG76" s="73">
        <f t="shared" si="19"/>
        <v>3452.4789999999998</v>
      </c>
      <c r="CH76" s="73">
        <f t="shared" si="19"/>
        <v>3496.4059999999999</v>
      </c>
      <c r="CI76" s="73">
        <f t="shared" si="19"/>
        <v>3502.4070000000006</v>
      </c>
      <c r="CJ76" s="73">
        <f t="shared" si="19"/>
        <v>3734.8039999999996</v>
      </c>
      <c r="CK76" s="73">
        <f t="shared" si="19"/>
        <v>3659.7479999999996</v>
      </c>
      <c r="CL76" s="73">
        <f t="shared" si="19"/>
        <v>5361.7670000000016</v>
      </c>
      <c r="CM76" s="87">
        <f t="shared" ref="CM76:CM102" si="20">+SUM(CA76:CL76)</f>
        <v>70196.043000000005</v>
      </c>
      <c r="CN76" s="73">
        <f t="shared" si="19"/>
        <v>5955.398000000001</v>
      </c>
      <c r="CO76" s="73">
        <f t="shared" si="19"/>
        <v>4015.9550000000008</v>
      </c>
      <c r="CP76" s="73">
        <f t="shared" si="19"/>
        <v>6104.3289999999988</v>
      </c>
      <c r="CQ76" s="73">
        <f t="shared" si="19"/>
        <v>5903.2480000000005</v>
      </c>
      <c r="CR76" s="73">
        <f t="shared" si="19"/>
        <v>7069.820999999999</v>
      </c>
      <c r="CS76" s="73">
        <f t="shared" si="19"/>
        <v>7190.1760000000004</v>
      </c>
      <c r="CT76" s="73">
        <f t="shared" si="19"/>
        <v>7424.753999999999</v>
      </c>
      <c r="CU76" s="73">
        <f t="shared" si="19"/>
        <v>7103.884</v>
      </c>
      <c r="CV76" s="73">
        <f t="shared" si="19"/>
        <v>7199.6580000000004</v>
      </c>
      <c r="CW76" s="73">
        <f t="shared" si="19"/>
        <v>7185.2009999999991</v>
      </c>
      <c r="CX76" s="73">
        <f t="shared" si="19"/>
        <v>7430.9360000000006</v>
      </c>
      <c r="CY76" s="73">
        <f t="shared" si="19"/>
        <v>8589.5500000000011</v>
      </c>
      <c r="CZ76" s="73">
        <f>+SUM(CZ77:CZ102)</f>
        <v>81172.91</v>
      </c>
      <c r="DA76" s="73">
        <f t="shared" ref="DA76:DL76" si="21">+SUM(DA77:DA102)</f>
        <v>7406.2749999999996</v>
      </c>
      <c r="DB76" s="73">
        <f t="shared" si="21"/>
        <v>7540.8149999999996</v>
      </c>
      <c r="DC76" s="73">
        <f t="shared" si="21"/>
        <v>8386.4070000000011</v>
      </c>
      <c r="DD76" s="73">
        <f t="shared" si="21"/>
        <v>8731.4050000000007</v>
      </c>
      <c r="DE76" s="73">
        <f t="shared" si="21"/>
        <v>10722.409000000001</v>
      </c>
      <c r="DF76" s="73">
        <f t="shared" si="21"/>
        <v>11001.808000000001</v>
      </c>
      <c r="DG76" s="73">
        <f t="shared" si="21"/>
        <v>11338.737000000001</v>
      </c>
      <c r="DH76" s="73">
        <f t="shared" si="21"/>
        <v>12045.038999999999</v>
      </c>
      <c r="DI76" s="73">
        <f t="shared" si="21"/>
        <v>12508.880000000001</v>
      </c>
      <c r="DJ76" s="73">
        <f t="shared" si="21"/>
        <v>13064.162</v>
      </c>
      <c r="DK76" s="73">
        <f t="shared" si="21"/>
        <v>13020.210999999999</v>
      </c>
      <c r="DL76" s="73">
        <f t="shared" si="21"/>
        <v>13791.563000000004</v>
      </c>
      <c r="DM76" s="73">
        <f>+SUM(DM77:DM102)</f>
        <v>129557.711</v>
      </c>
      <c r="DN76" s="73">
        <f t="shared" ref="DN76:DY76" si="22">+SUM(DN77:DN102)</f>
        <v>12778.274000000001</v>
      </c>
      <c r="DO76" s="73">
        <f t="shared" si="22"/>
        <v>12196.552000000003</v>
      </c>
      <c r="DP76" s="73">
        <f t="shared" si="22"/>
        <v>0</v>
      </c>
      <c r="DQ76" s="73">
        <f t="shared" si="22"/>
        <v>0</v>
      </c>
      <c r="DR76" s="73">
        <f t="shared" si="22"/>
        <v>0</v>
      </c>
      <c r="DS76" s="73">
        <f t="shared" si="22"/>
        <v>0</v>
      </c>
      <c r="DT76" s="73">
        <f t="shared" si="22"/>
        <v>0</v>
      </c>
      <c r="DU76" s="73">
        <f t="shared" si="22"/>
        <v>0</v>
      </c>
      <c r="DV76" s="73">
        <f t="shared" si="22"/>
        <v>0</v>
      </c>
      <c r="DW76" s="73">
        <f t="shared" si="22"/>
        <v>0</v>
      </c>
      <c r="DX76" s="73">
        <f t="shared" si="22"/>
        <v>0</v>
      </c>
      <c r="DY76" s="73">
        <f t="shared" si="22"/>
        <v>0</v>
      </c>
      <c r="DZ76" s="73">
        <f>+SUM(DZ77:DZ102)</f>
        <v>24974.825999999994</v>
      </c>
    </row>
    <row r="77" spans="2:130"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20"/>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c r="DQ77" s="36"/>
      <c r="DR77" s="36"/>
      <c r="DS77" s="36"/>
      <c r="DT77" s="36"/>
      <c r="DU77" s="36"/>
      <c r="DV77" s="36"/>
      <c r="DW77" s="36"/>
      <c r="DX77" s="36"/>
      <c r="DY77" s="36"/>
      <c r="DZ77" s="66">
        <f>SUM(DN77:DY77)</f>
        <v>1525.4110000000001</v>
      </c>
    </row>
    <row r="78" spans="2:130"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20"/>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c r="DQ78" s="36"/>
      <c r="DR78" s="36"/>
      <c r="DS78" s="36"/>
      <c r="DT78" s="36"/>
      <c r="DU78" s="36"/>
      <c r="DV78" s="36"/>
      <c r="DW78" s="36"/>
      <c r="DX78" s="36"/>
      <c r="DY78" s="36"/>
      <c r="DZ78" s="66">
        <f t="shared" ref="DZ78:DZ102" si="26">SUM(DN78:DY78)</f>
        <v>462.65099999999995</v>
      </c>
    </row>
    <row r="79" spans="2:130"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20"/>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c r="DQ79" s="36"/>
      <c r="DR79" s="36"/>
      <c r="DS79" s="36"/>
      <c r="DT79" s="36"/>
      <c r="DU79" s="36"/>
      <c r="DV79" s="36"/>
      <c r="DW79" s="36"/>
      <c r="DX79" s="36"/>
      <c r="DY79" s="36"/>
      <c r="DZ79" s="66">
        <f t="shared" si="26"/>
        <v>509.02100000000002</v>
      </c>
    </row>
    <row r="80" spans="2:130"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20"/>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c r="DQ80" s="36"/>
      <c r="DR80" s="36"/>
      <c r="DS80" s="36"/>
      <c r="DT80" s="36"/>
      <c r="DU80" s="36"/>
      <c r="DV80" s="36"/>
      <c r="DW80" s="36"/>
      <c r="DX80" s="36"/>
      <c r="DY80" s="36"/>
      <c r="DZ80" s="66">
        <f t="shared" si="26"/>
        <v>968.20100000000002</v>
      </c>
    </row>
    <row r="81" spans="2:130"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20"/>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c r="DQ81" s="36"/>
      <c r="DR81" s="36"/>
      <c r="DS81" s="36"/>
      <c r="DT81" s="36"/>
      <c r="DU81" s="36"/>
      <c r="DV81" s="36"/>
      <c r="DW81" s="36"/>
      <c r="DX81" s="36"/>
      <c r="DY81" s="36"/>
      <c r="DZ81" s="66">
        <f t="shared" si="26"/>
        <v>838.74099999999999</v>
      </c>
    </row>
    <row r="82" spans="2:130"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c r="DQ82" s="36"/>
      <c r="DR82" s="36"/>
      <c r="DS82" s="36"/>
      <c r="DT82" s="36"/>
      <c r="DU82" s="36"/>
      <c r="DV82" s="36"/>
      <c r="DW82" s="36"/>
      <c r="DX82" s="36"/>
      <c r="DY82" s="36"/>
      <c r="DZ82" s="66">
        <f t="shared" si="26"/>
        <v>650.92900000000009</v>
      </c>
    </row>
    <row r="83" spans="2:130"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20"/>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c r="DQ83" s="36"/>
      <c r="DR83" s="36"/>
      <c r="DS83" s="36"/>
      <c r="DT83" s="36"/>
      <c r="DU83" s="36"/>
      <c r="DV83" s="36"/>
      <c r="DW83" s="36"/>
      <c r="DX83" s="36"/>
      <c r="DY83" s="36"/>
      <c r="DZ83" s="66">
        <f t="shared" si="26"/>
        <v>987.49900000000002</v>
      </c>
    </row>
    <row r="84" spans="2:130"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20"/>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c r="DQ84" s="36"/>
      <c r="DR84" s="36"/>
      <c r="DS84" s="36"/>
      <c r="DT84" s="36"/>
      <c r="DU84" s="36"/>
      <c r="DV84" s="36"/>
      <c r="DW84" s="36"/>
      <c r="DX84" s="36"/>
      <c r="DY84" s="36"/>
      <c r="DZ84" s="66">
        <f t="shared" si="26"/>
        <v>443.755</v>
      </c>
    </row>
    <row r="85" spans="2:130"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20"/>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c r="DQ85" s="36"/>
      <c r="DR85" s="36"/>
      <c r="DS85" s="36"/>
      <c r="DT85" s="36"/>
      <c r="DU85" s="36"/>
      <c r="DV85" s="36"/>
      <c r="DW85" s="36"/>
      <c r="DX85" s="36"/>
      <c r="DY85" s="36"/>
      <c r="DZ85" s="66">
        <f t="shared" si="26"/>
        <v>505.03800000000001</v>
      </c>
    </row>
    <row r="86" spans="2:130"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20"/>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c r="DQ86" s="36"/>
      <c r="DR86" s="36"/>
      <c r="DS86" s="36"/>
      <c r="DT86" s="36"/>
      <c r="DU86" s="36"/>
      <c r="DV86" s="36"/>
      <c r="DW86" s="36"/>
      <c r="DX86" s="36"/>
      <c r="DY86" s="36"/>
      <c r="DZ86" s="66">
        <f t="shared" si="26"/>
        <v>935.51199999999994</v>
      </c>
    </row>
    <row r="87" spans="2:130"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20"/>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650.63499999999999</v>
      </c>
      <c r="DP87" s="36"/>
      <c r="DQ87" s="36"/>
      <c r="DR87" s="36"/>
      <c r="DS87" s="36"/>
      <c r="DT87" s="36"/>
      <c r="DU87" s="36"/>
      <c r="DV87" s="36"/>
      <c r="DW87" s="36"/>
      <c r="DX87" s="36"/>
      <c r="DY87" s="36"/>
      <c r="DZ87" s="66">
        <f t="shared" si="26"/>
        <v>1348.2339999999999</v>
      </c>
    </row>
    <row r="88" spans="2:130"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20"/>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c r="DQ88" s="36"/>
      <c r="DR88" s="36"/>
      <c r="DS88" s="36"/>
      <c r="DT88" s="36"/>
      <c r="DU88" s="36"/>
      <c r="DV88" s="36"/>
      <c r="DW88" s="36"/>
      <c r="DX88" s="36"/>
      <c r="DY88" s="36"/>
      <c r="DZ88" s="66">
        <f t="shared" si="26"/>
        <v>498.39499999999998</v>
      </c>
    </row>
    <row r="89" spans="2:130"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20"/>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c r="DQ89" s="36"/>
      <c r="DR89" s="36"/>
      <c r="DS89" s="36"/>
      <c r="DT89" s="36"/>
      <c r="DU89" s="36"/>
      <c r="DV89" s="36"/>
      <c r="DW89" s="36"/>
      <c r="DX89" s="36"/>
      <c r="DY89" s="36"/>
      <c r="DZ89" s="66">
        <f t="shared" si="26"/>
        <v>2108.596</v>
      </c>
    </row>
    <row r="90" spans="2:130"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20"/>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c r="DQ90" s="36"/>
      <c r="DR90" s="36"/>
      <c r="DS90" s="36"/>
      <c r="DT90" s="36"/>
      <c r="DU90" s="36"/>
      <c r="DV90" s="36"/>
      <c r="DW90" s="36"/>
      <c r="DX90" s="36"/>
      <c r="DY90" s="36"/>
      <c r="DZ90" s="66">
        <f t="shared" si="26"/>
        <v>911.702</v>
      </c>
    </row>
    <row r="91" spans="2:130"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20"/>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c r="DQ91" s="36"/>
      <c r="DR91" s="36"/>
      <c r="DS91" s="36"/>
      <c r="DT91" s="36"/>
      <c r="DU91" s="36"/>
      <c r="DV91" s="36"/>
      <c r="DW91" s="36"/>
      <c r="DX91" s="36"/>
      <c r="DY91" s="36"/>
      <c r="DZ91" s="66">
        <f t="shared" si="26"/>
        <v>2190.067</v>
      </c>
    </row>
    <row r="92" spans="2:130"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20"/>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c r="DQ92" s="36"/>
      <c r="DR92" s="36"/>
      <c r="DS92" s="36"/>
      <c r="DT92" s="36"/>
      <c r="DU92" s="36"/>
      <c r="DV92" s="36"/>
      <c r="DW92" s="36"/>
      <c r="DX92" s="36"/>
      <c r="DY92" s="36"/>
      <c r="DZ92" s="66">
        <f t="shared" si="26"/>
        <v>1888.8330000000001</v>
      </c>
    </row>
    <row r="93" spans="2:130"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20"/>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c r="DQ93" s="36"/>
      <c r="DR93" s="36"/>
      <c r="DS93" s="36"/>
      <c r="DT93" s="36"/>
      <c r="DU93" s="36"/>
      <c r="DV93" s="36"/>
      <c r="DW93" s="36"/>
      <c r="DX93" s="36"/>
      <c r="DY93" s="36"/>
      <c r="DZ93" s="66">
        <f t="shared" si="26"/>
        <v>97.259999999999991</v>
      </c>
    </row>
    <row r="94" spans="2:130"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20"/>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c r="DQ94" s="36"/>
      <c r="DR94" s="36"/>
      <c r="DS94" s="36"/>
      <c r="DT94" s="36"/>
      <c r="DU94" s="36"/>
      <c r="DV94" s="36"/>
      <c r="DW94" s="36"/>
      <c r="DX94" s="36"/>
      <c r="DY94" s="36"/>
      <c r="DZ94" s="66">
        <f t="shared" si="26"/>
        <v>257.62799999999999</v>
      </c>
    </row>
    <row r="95" spans="2:130"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20"/>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c r="DQ95" s="36"/>
      <c r="DR95" s="36"/>
      <c r="DS95" s="36"/>
      <c r="DT95" s="36"/>
      <c r="DU95" s="36"/>
      <c r="DV95" s="36"/>
      <c r="DW95" s="36"/>
      <c r="DX95" s="36"/>
      <c r="DY95" s="36"/>
      <c r="DZ95" s="66">
        <f t="shared" si="26"/>
        <v>1156.25</v>
      </c>
    </row>
    <row r="96" spans="2:130"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20"/>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c r="DQ96" s="36"/>
      <c r="DR96" s="36"/>
      <c r="DS96" s="36"/>
      <c r="DT96" s="36"/>
      <c r="DU96" s="36"/>
      <c r="DV96" s="36"/>
      <c r="DW96" s="36"/>
      <c r="DX96" s="36"/>
      <c r="DY96" s="36"/>
      <c r="DZ96" s="66">
        <f t="shared" si="26"/>
        <v>607.87799999999993</v>
      </c>
    </row>
    <row r="97" spans="2:130"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20"/>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c r="DQ97" s="36"/>
      <c r="DR97" s="36"/>
      <c r="DS97" s="36"/>
      <c r="DT97" s="36"/>
      <c r="DU97" s="36"/>
      <c r="DV97" s="36"/>
      <c r="DW97" s="36"/>
      <c r="DX97" s="36"/>
      <c r="DY97" s="36"/>
      <c r="DZ97" s="66">
        <f t="shared" si="26"/>
        <v>909.101</v>
      </c>
    </row>
    <row r="98" spans="2:130"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20"/>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c r="DQ98" s="36"/>
      <c r="DR98" s="36"/>
      <c r="DS98" s="36"/>
      <c r="DT98" s="36"/>
      <c r="DU98" s="36"/>
      <c r="DV98" s="36"/>
      <c r="DW98" s="36"/>
      <c r="DX98" s="36"/>
      <c r="DY98" s="36"/>
      <c r="DZ98" s="66">
        <f t="shared" si="26"/>
        <v>610.11200000000008</v>
      </c>
    </row>
    <row r="99" spans="2:130"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20"/>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c r="DQ99" s="36"/>
      <c r="DR99" s="36"/>
      <c r="DS99" s="36"/>
      <c r="DT99" s="36"/>
      <c r="DU99" s="36"/>
      <c r="DV99" s="36"/>
      <c r="DW99" s="36"/>
      <c r="DX99" s="36"/>
      <c r="DY99" s="36"/>
      <c r="DZ99" s="66">
        <f t="shared" si="26"/>
        <v>789.97299999999996</v>
      </c>
    </row>
    <row r="100" spans="2:130"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20"/>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c r="DQ100" s="36"/>
      <c r="DR100" s="36"/>
      <c r="DS100" s="36"/>
      <c r="DT100" s="36"/>
      <c r="DU100" s="36"/>
      <c r="DV100" s="36"/>
      <c r="DW100" s="36"/>
      <c r="DX100" s="36"/>
      <c r="DY100" s="36"/>
      <c r="DZ100" s="66">
        <f t="shared" si="26"/>
        <v>788.49599999999998</v>
      </c>
    </row>
    <row r="101" spans="2:130"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20"/>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c r="DQ101" s="36"/>
      <c r="DR101" s="36"/>
      <c r="DS101" s="36"/>
      <c r="DT101" s="36"/>
      <c r="DU101" s="36"/>
      <c r="DV101" s="36"/>
      <c r="DW101" s="36"/>
      <c r="DX101" s="36"/>
      <c r="DY101" s="36"/>
      <c r="DZ101" s="66">
        <f t="shared" si="26"/>
        <v>816.83600000000001</v>
      </c>
    </row>
    <row r="102" spans="2:130"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20"/>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c r="DQ102" s="36"/>
      <c r="DR102" s="36"/>
      <c r="DS102" s="36"/>
      <c r="DT102" s="36"/>
      <c r="DU102" s="36"/>
      <c r="DV102" s="36"/>
      <c r="DW102" s="36"/>
      <c r="DX102" s="36"/>
      <c r="DY102" s="36"/>
      <c r="DZ102" s="66">
        <f t="shared" si="26"/>
        <v>2168.7070000000003</v>
      </c>
    </row>
    <row r="103" spans="2:130" s="33" customFormat="1" ht="15" customHeight="1" x14ac:dyDescent="0.2">
      <c r="B103" s="104" t="s">
        <v>62</v>
      </c>
      <c r="C103" s="41"/>
      <c r="AP103" s="57"/>
      <c r="AQ103" s="57"/>
    </row>
    <row r="104" spans="2:130" s="33" customFormat="1" ht="14.25" x14ac:dyDescent="0.2">
      <c r="B104" s="105"/>
      <c r="C104" s="41"/>
    </row>
    <row r="105" spans="2:130" s="33" customFormat="1" ht="14.25" x14ac:dyDescent="0.2">
      <c r="B105" s="105"/>
      <c r="C105" s="41"/>
    </row>
    <row r="106" spans="2:130" s="33" customFormat="1" ht="14.25" x14ac:dyDescent="0.2">
      <c r="C106" s="41"/>
      <c r="BZ106" s="33" t="s">
        <v>148</v>
      </c>
    </row>
    <row r="107" spans="2:130" s="33" customFormat="1" ht="14.25" x14ac:dyDescent="0.2">
      <c r="C107" s="41"/>
    </row>
    <row r="108" spans="2:130" s="33" customFormat="1" ht="14.25" x14ac:dyDescent="0.2">
      <c r="C108" s="41"/>
    </row>
    <row r="109" spans="2:130" s="33" customFormat="1" ht="14.25" x14ac:dyDescent="0.2">
      <c r="C109" s="41"/>
    </row>
    <row r="110" spans="2:130" s="33" customFormat="1" ht="14.25" x14ac:dyDescent="0.2">
      <c r="C110" s="41"/>
    </row>
  </sheetData>
  <sheetProtection sort="0" autoFilter="0"/>
  <mergeCells count="141">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 ref="CN66:CY66"/>
    <mergeCell ref="CZ66:CZ67"/>
    <mergeCell ref="CN74:CY74"/>
    <mergeCell ref="CZ74:CZ75"/>
    <mergeCell ref="CN34:CY34"/>
    <mergeCell ref="CZ34:CZ35"/>
    <mergeCell ref="CN43:CY43"/>
    <mergeCell ref="CZ43:CZ44"/>
    <mergeCell ref="CN54:CY54"/>
    <mergeCell ref="CZ54:CZ55"/>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AP6:BA6"/>
    <mergeCell ref="BB6:BM6"/>
    <mergeCell ref="A1:B1"/>
    <mergeCell ref="A2:B2"/>
    <mergeCell ref="A3:B3"/>
    <mergeCell ref="B6:B7"/>
    <mergeCell ref="C6:E6"/>
    <mergeCell ref="F6:Q6"/>
    <mergeCell ref="R6:AC6"/>
    <mergeCell ref="AD6:AO6"/>
    <mergeCell ref="BN54:BY54"/>
    <mergeCell ref="BN66:BY66"/>
    <mergeCell ref="BN74:BY74"/>
    <mergeCell ref="BN6:BY6"/>
    <mergeCell ref="BN16:BY16"/>
    <mergeCell ref="BN28:BY28"/>
    <mergeCell ref="BN34:BY34"/>
    <mergeCell ref="BN43:BY43"/>
    <mergeCell ref="BZ6:BZ7"/>
    <mergeCell ref="BZ43:BZ44"/>
    <mergeCell ref="CA6:CL6"/>
    <mergeCell ref="CM6:CM7"/>
    <mergeCell ref="BZ16:BZ17"/>
    <mergeCell ref="CA16:CL16"/>
    <mergeCell ref="CM16:CM17"/>
    <mergeCell ref="BZ28:BZ29"/>
    <mergeCell ref="CA28:CL28"/>
    <mergeCell ref="CM28:CM29"/>
    <mergeCell ref="BZ34:BZ35"/>
    <mergeCell ref="CA34:CL34"/>
    <mergeCell ref="CM34:CM35"/>
    <mergeCell ref="CA43:CL43"/>
    <mergeCell ref="CM43:CM44"/>
    <mergeCell ref="BZ54:BZ55"/>
    <mergeCell ref="CA54:CL54"/>
    <mergeCell ref="CM54:CM55"/>
    <mergeCell ref="BZ66:BZ67"/>
    <mergeCell ref="CA66:CL66"/>
    <mergeCell ref="CM66:CM67"/>
    <mergeCell ref="BZ74:BZ75"/>
    <mergeCell ref="CA74:CL74"/>
    <mergeCell ref="CM74:CM75"/>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2023-04-17T16:00:23Z</dcterms:modified>
</cp:coreProperties>
</file>