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Series-Boletín Enero\ENVIAR EDISON\"/>
    </mc:Choice>
  </mc:AlternateContent>
  <xr:revisionPtr revIDLastSave="0" documentId="13_ncr:1_{C26170AC-434A-4820-928E-C87527A7C16C}" xr6:coauthVersionLast="47" xr6:coauthVersionMax="47" xr10:uidLastSave="{00000000-0000-0000-0000-000000000000}"/>
  <bookViews>
    <workbookView xWindow="6255" yWindow="6255" windowWidth="10200" windowHeight="6480"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13" i="5" l="1"/>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6" i="5" s="1"/>
  <c r="DM71" i="5"/>
  <c r="DM70" i="5"/>
  <c r="DM69" i="5"/>
  <c r="DM68" i="5"/>
  <c r="DM63" i="5"/>
  <c r="DM62" i="5"/>
  <c r="DM61" i="5"/>
  <c r="DM60" i="5"/>
  <c r="DM59" i="5"/>
  <c r="DM58" i="5"/>
  <c r="DM57" i="5"/>
  <c r="DM56" i="5"/>
  <c r="DM46" i="5"/>
  <c r="DM51" i="5"/>
  <c r="DM50" i="5"/>
  <c r="DM49" i="5"/>
  <c r="DM48" i="5"/>
  <c r="DM47" i="5"/>
  <c r="DM45" i="5"/>
  <c r="DE38" i="2" l="1"/>
  <c r="DR34" i="2"/>
  <c r="DR38" i="2"/>
  <c r="DR31" i="2"/>
  <c r="DR28" i="2"/>
  <c r="DR8" i="2"/>
  <c r="DR11" i="2"/>
  <c r="DR14" i="2"/>
  <c r="DR17" i="2"/>
  <c r="DR20" i="2"/>
  <c r="EB23" i="6" l="1"/>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<sst xmlns="http://schemas.openxmlformats.org/spreadsheetml/2006/main" count="1815" uniqueCount="152">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</sst>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08">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89" t="s">
        <v>108</v>
      </c>
      <c r="D6" s="90"/>
    </row>
    <row r="7" spans="3:4" s="80" customFormat="1" ht="12" x14ac:dyDescent="0.2">
      <c r="C7" s="91"/>
      <c r="D7" s="91"/>
    </row>
    <row r="8" spans="3:4" s="81" customFormat="1" ht="24.75" customHeight="1" thickBot="1" x14ac:dyDescent="0.3">
      <c r="C8" s="92"/>
      <c r="D8" s="92"/>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90" zoomScaleNormal="90" workbookViewId="0">
      <pane xSplit="2" ySplit="3" topLeftCell="DP4" activePane="bottomRight" state="frozen"/>
      <selection pane="topRight" activeCell="C1" sqref="C1"/>
      <selection pane="bottomLeft" activeCell="A4" sqref="A4"/>
      <selection pane="bottomRight" activeCell="DY13" sqref="DY13"/>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6384" width="11.42578125" style="3"/>
  </cols>
  <sheetData>
    <row r="1" spans="1:133" ht="15" x14ac:dyDescent="0.25">
      <c r="A1" s="96" t="s">
        <v>106</v>
      </c>
      <c r="B1" s="96"/>
    </row>
    <row r="2" spans="1:133" ht="30" customHeight="1" x14ac:dyDescent="0.2">
      <c r="A2" s="97" t="s">
        <v>118</v>
      </c>
      <c r="B2" s="97"/>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98" t="s">
        <v>119</v>
      </c>
      <c r="B3" s="98"/>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99" t="s">
        <v>92</v>
      </c>
      <c r="C6" s="99" t="s">
        <v>21</v>
      </c>
      <c r="D6" s="93">
        <v>2013</v>
      </c>
      <c r="E6" s="93"/>
      <c r="F6" s="93"/>
      <c r="G6" s="93"/>
      <c r="H6" s="93"/>
      <c r="I6" s="93"/>
      <c r="J6" s="93"/>
      <c r="K6" s="93"/>
      <c r="L6" s="93"/>
      <c r="M6" s="93"/>
      <c r="N6" s="93"/>
      <c r="O6" s="93"/>
      <c r="P6" s="94" t="s">
        <v>6</v>
      </c>
      <c r="Q6" s="93">
        <v>2014</v>
      </c>
      <c r="R6" s="93"/>
      <c r="S6" s="93"/>
      <c r="T6" s="93"/>
      <c r="U6" s="93"/>
      <c r="V6" s="93"/>
      <c r="W6" s="93"/>
      <c r="X6" s="93"/>
      <c r="Y6" s="93"/>
      <c r="Z6" s="93"/>
      <c r="AA6" s="93"/>
      <c r="AB6" s="93"/>
      <c r="AC6" s="94" t="s">
        <v>7</v>
      </c>
      <c r="AD6" s="93">
        <v>2015</v>
      </c>
      <c r="AE6" s="93"/>
      <c r="AF6" s="93"/>
      <c r="AG6" s="93"/>
      <c r="AH6" s="93"/>
      <c r="AI6" s="93"/>
      <c r="AJ6" s="93"/>
      <c r="AK6" s="93"/>
      <c r="AL6" s="93"/>
      <c r="AM6" s="93"/>
      <c r="AN6" s="93"/>
      <c r="AO6" s="93"/>
      <c r="AP6" s="94" t="s">
        <v>15</v>
      </c>
      <c r="AQ6" s="93">
        <v>2016</v>
      </c>
      <c r="AR6" s="93"/>
      <c r="AS6" s="93"/>
      <c r="AT6" s="93"/>
      <c r="AU6" s="93"/>
      <c r="AV6" s="93"/>
      <c r="AW6" s="93"/>
      <c r="AX6" s="93"/>
      <c r="AY6" s="93"/>
      <c r="AZ6" s="93"/>
      <c r="BA6" s="93"/>
      <c r="BB6" s="93"/>
      <c r="BC6" s="94" t="s">
        <v>9</v>
      </c>
      <c r="BD6" s="93">
        <v>2017</v>
      </c>
      <c r="BE6" s="93"/>
      <c r="BF6" s="93"/>
      <c r="BG6" s="93"/>
      <c r="BH6" s="93"/>
      <c r="BI6" s="93"/>
      <c r="BJ6" s="93"/>
      <c r="BK6" s="93"/>
      <c r="BL6" s="93"/>
      <c r="BM6" s="93"/>
      <c r="BN6" s="93"/>
      <c r="BO6" s="93"/>
      <c r="BP6" s="94" t="s">
        <v>116</v>
      </c>
      <c r="BQ6" s="93">
        <v>2018</v>
      </c>
      <c r="BR6" s="93"/>
      <c r="BS6" s="93"/>
      <c r="BT6" s="93"/>
      <c r="BU6" s="93"/>
      <c r="BV6" s="93"/>
      <c r="BW6" s="93"/>
      <c r="BX6" s="93"/>
      <c r="BY6" s="93"/>
      <c r="BZ6" s="93"/>
      <c r="CA6" s="93"/>
      <c r="CB6" s="93"/>
      <c r="CC6" s="94" t="s">
        <v>120</v>
      </c>
      <c r="CD6" s="93">
        <v>2019</v>
      </c>
      <c r="CE6" s="93"/>
      <c r="CF6" s="93"/>
      <c r="CG6" s="93"/>
      <c r="CH6" s="93"/>
      <c r="CI6" s="93"/>
      <c r="CJ6" s="93"/>
      <c r="CK6" s="93"/>
      <c r="CL6" s="93"/>
      <c r="CM6" s="93"/>
      <c r="CN6" s="93"/>
      <c r="CO6" s="93"/>
      <c r="CP6" s="94" t="s">
        <v>142</v>
      </c>
      <c r="CQ6" s="93">
        <v>2020</v>
      </c>
      <c r="CR6" s="93"/>
      <c r="CS6" s="93"/>
      <c r="CT6" s="93"/>
      <c r="CU6" s="93"/>
      <c r="CV6" s="93"/>
      <c r="CW6" s="93"/>
      <c r="CX6" s="93"/>
      <c r="CY6" s="93"/>
      <c r="CZ6" s="93"/>
      <c r="DA6" s="93"/>
      <c r="DB6" s="93"/>
      <c r="DC6" s="94" t="s">
        <v>146</v>
      </c>
      <c r="DD6" s="93">
        <v>2021</v>
      </c>
      <c r="DE6" s="93"/>
      <c r="DF6" s="93"/>
      <c r="DG6" s="93"/>
      <c r="DH6" s="93"/>
      <c r="DI6" s="93"/>
      <c r="DJ6" s="93"/>
      <c r="DK6" s="93"/>
      <c r="DL6" s="93"/>
      <c r="DM6" s="93"/>
      <c r="DN6" s="93"/>
      <c r="DO6" s="93"/>
      <c r="DP6" s="94" t="s">
        <v>149</v>
      </c>
      <c r="DQ6" s="93">
        <v>2022</v>
      </c>
      <c r="DR6" s="93"/>
      <c r="DS6" s="93"/>
      <c r="DT6" s="93"/>
      <c r="DU6" s="93"/>
      <c r="DV6" s="93"/>
      <c r="DW6" s="93"/>
      <c r="DX6" s="93"/>
      <c r="DY6" s="93"/>
      <c r="DZ6" s="93"/>
      <c r="EA6" s="93"/>
      <c r="EB6" s="93"/>
      <c r="EC6" s="94" t="s">
        <v>150</v>
      </c>
    </row>
    <row r="7" spans="1:133" ht="18.75" customHeight="1" x14ac:dyDescent="0.2">
      <c r="B7" s="100"/>
      <c r="C7" s="100"/>
      <c r="D7" s="11" t="s">
        <v>121</v>
      </c>
      <c r="E7" s="11" t="s">
        <v>122</v>
      </c>
      <c r="F7" s="11" t="s">
        <v>123</v>
      </c>
      <c r="G7" s="11" t="s">
        <v>124</v>
      </c>
      <c r="H7" s="11" t="s">
        <v>125</v>
      </c>
      <c r="I7" s="11" t="s">
        <v>126</v>
      </c>
      <c r="J7" s="11" t="s">
        <v>127</v>
      </c>
      <c r="K7" s="11" t="s">
        <v>128</v>
      </c>
      <c r="L7" s="11" t="s">
        <v>129</v>
      </c>
      <c r="M7" s="11" t="s">
        <v>130</v>
      </c>
      <c r="N7" s="11" t="s">
        <v>131</v>
      </c>
      <c r="O7" s="11" t="s">
        <v>132</v>
      </c>
      <c r="P7" s="95"/>
      <c r="Q7" s="11" t="s">
        <v>121</v>
      </c>
      <c r="R7" s="11" t="s">
        <v>122</v>
      </c>
      <c r="S7" s="11" t="s">
        <v>123</v>
      </c>
      <c r="T7" s="11" t="s">
        <v>124</v>
      </c>
      <c r="U7" s="11" t="s">
        <v>125</v>
      </c>
      <c r="V7" s="11" t="s">
        <v>126</v>
      </c>
      <c r="W7" s="11" t="s">
        <v>127</v>
      </c>
      <c r="X7" s="11" t="s">
        <v>128</v>
      </c>
      <c r="Y7" s="11" t="s">
        <v>129</v>
      </c>
      <c r="Z7" s="11" t="s">
        <v>130</v>
      </c>
      <c r="AA7" s="11" t="s">
        <v>131</v>
      </c>
      <c r="AB7" s="11" t="s">
        <v>132</v>
      </c>
      <c r="AC7" s="95"/>
      <c r="AD7" s="11" t="s">
        <v>121</v>
      </c>
      <c r="AE7" s="11" t="s">
        <v>122</v>
      </c>
      <c r="AF7" s="11" t="s">
        <v>123</v>
      </c>
      <c r="AG7" s="11" t="s">
        <v>124</v>
      </c>
      <c r="AH7" s="11" t="s">
        <v>125</v>
      </c>
      <c r="AI7" s="11" t="s">
        <v>126</v>
      </c>
      <c r="AJ7" s="11" t="s">
        <v>127</v>
      </c>
      <c r="AK7" s="11" t="s">
        <v>128</v>
      </c>
      <c r="AL7" s="11" t="s">
        <v>129</v>
      </c>
      <c r="AM7" s="11" t="s">
        <v>130</v>
      </c>
      <c r="AN7" s="11" t="s">
        <v>131</v>
      </c>
      <c r="AO7" s="11" t="s">
        <v>132</v>
      </c>
      <c r="AP7" s="95"/>
      <c r="AQ7" s="11" t="s">
        <v>121</v>
      </c>
      <c r="AR7" s="11" t="s">
        <v>122</v>
      </c>
      <c r="AS7" s="11" t="s">
        <v>123</v>
      </c>
      <c r="AT7" s="11" t="s">
        <v>124</v>
      </c>
      <c r="AU7" s="11" t="s">
        <v>125</v>
      </c>
      <c r="AV7" s="11" t="s">
        <v>126</v>
      </c>
      <c r="AW7" s="11" t="s">
        <v>127</v>
      </c>
      <c r="AX7" s="11" t="s">
        <v>128</v>
      </c>
      <c r="AY7" s="11" t="s">
        <v>129</v>
      </c>
      <c r="AZ7" s="11" t="s">
        <v>130</v>
      </c>
      <c r="BA7" s="11" t="s">
        <v>131</v>
      </c>
      <c r="BB7" s="11" t="s">
        <v>132</v>
      </c>
      <c r="BC7" s="95"/>
      <c r="BD7" s="11" t="s">
        <v>121</v>
      </c>
      <c r="BE7" s="11" t="s">
        <v>122</v>
      </c>
      <c r="BF7" s="11" t="s">
        <v>123</v>
      </c>
      <c r="BG7" s="11" t="s">
        <v>124</v>
      </c>
      <c r="BH7" s="11" t="s">
        <v>125</v>
      </c>
      <c r="BI7" s="11" t="s">
        <v>126</v>
      </c>
      <c r="BJ7" s="11" t="s">
        <v>127</v>
      </c>
      <c r="BK7" s="11" t="s">
        <v>128</v>
      </c>
      <c r="BL7" s="11" t="s">
        <v>129</v>
      </c>
      <c r="BM7" s="11" t="s">
        <v>130</v>
      </c>
      <c r="BN7" s="11" t="s">
        <v>131</v>
      </c>
      <c r="BO7" s="11" t="s">
        <v>132</v>
      </c>
      <c r="BP7" s="95"/>
      <c r="BQ7" s="11" t="s">
        <v>121</v>
      </c>
      <c r="BR7" s="11" t="s">
        <v>122</v>
      </c>
      <c r="BS7" s="11" t="s">
        <v>123</v>
      </c>
      <c r="BT7" s="11" t="s">
        <v>124</v>
      </c>
      <c r="BU7" s="11" t="s">
        <v>125</v>
      </c>
      <c r="BV7" s="11" t="s">
        <v>126</v>
      </c>
      <c r="BW7" s="11" t="s">
        <v>127</v>
      </c>
      <c r="BX7" s="11" t="s">
        <v>128</v>
      </c>
      <c r="BY7" s="11" t="s">
        <v>129</v>
      </c>
      <c r="BZ7" s="11" t="s">
        <v>130</v>
      </c>
      <c r="CA7" s="11" t="s">
        <v>131</v>
      </c>
      <c r="CB7" s="11" t="s">
        <v>132</v>
      </c>
      <c r="CC7" s="95"/>
      <c r="CD7" s="11" t="s">
        <v>121</v>
      </c>
      <c r="CE7" s="11" t="s">
        <v>122</v>
      </c>
      <c r="CF7" s="11" t="s">
        <v>123</v>
      </c>
      <c r="CG7" s="11" t="s">
        <v>124</v>
      </c>
      <c r="CH7" s="11" t="s">
        <v>125</v>
      </c>
      <c r="CI7" s="11" t="s">
        <v>126</v>
      </c>
      <c r="CJ7" s="11" t="s">
        <v>127</v>
      </c>
      <c r="CK7" s="11" t="s">
        <v>128</v>
      </c>
      <c r="CL7" s="11" t="s">
        <v>129</v>
      </c>
      <c r="CM7" s="11" t="s">
        <v>130</v>
      </c>
      <c r="CN7" s="11" t="s">
        <v>131</v>
      </c>
      <c r="CO7" s="11" t="s">
        <v>132</v>
      </c>
      <c r="CP7" s="95"/>
      <c r="CQ7" s="11" t="s">
        <v>121</v>
      </c>
      <c r="CR7" s="11" t="s">
        <v>122</v>
      </c>
      <c r="CS7" s="11" t="s">
        <v>123</v>
      </c>
      <c r="CT7" s="11" t="s">
        <v>124</v>
      </c>
      <c r="CU7" s="11" t="s">
        <v>125</v>
      </c>
      <c r="CV7" s="11" t="s">
        <v>126</v>
      </c>
      <c r="CW7" s="11" t="s">
        <v>127</v>
      </c>
      <c r="CX7" s="11" t="s">
        <v>128</v>
      </c>
      <c r="CY7" s="11" t="s">
        <v>129</v>
      </c>
      <c r="CZ7" s="11" t="s">
        <v>130</v>
      </c>
      <c r="DA7" s="11" t="s">
        <v>131</v>
      </c>
      <c r="DB7" s="11" t="s">
        <v>132</v>
      </c>
      <c r="DC7" s="95"/>
      <c r="DD7" s="11" t="s">
        <v>121</v>
      </c>
      <c r="DE7" s="11" t="s">
        <v>122</v>
      </c>
      <c r="DF7" s="11" t="s">
        <v>123</v>
      </c>
      <c r="DG7" s="11" t="s">
        <v>124</v>
      </c>
      <c r="DH7" s="11" t="s">
        <v>125</v>
      </c>
      <c r="DI7" s="11" t="s">
        <v>126</v>
      </c>
      <c r="DJ7" s="11" t="s">
        <v>127</v>
      </c>
      <c r="DK7" s="11" t="s">
        <v>128</v>
      </c>
      <c r="DL7" s="11" t="s">
        <v>129</v>
      </c>
      <c r="DM7" s="11" t="s">
        <v>130</v>
      </c>
      <c r="DN7" s="11" t="s">
        <v>131</v>
      </c>
      <c r="DO7" s="11" t="s">
        <v>132</v>
      </c>
      <c r="DP7" s="95"/>
      <c r="DQ7" s="11" t="s">
        <v>121</v>
      </c>
      <c r="DR7" s="11" t="s">
        <v>122</v>
      </c>
      <c r="DS7" s="11" t="s">
        <v>123</v>
      </c>
      <c r="DT7" s="11" t="s">
        <v>124</v>
      </c>
      <c r="DU7" s="11" t="s">
        <v>125</v>
      </c>
      <c r="DV7" s="11" t="s">
        <v>126</v>
      </c>
      <c r="DW7" s="11" t="s">
        <v>127</v>
      </c>
      <c r="DX7" s="11" t="s">
        <v>128</v>
      </c>
      <c r="DY7" s="11" t="s">
        <v>129</v>
      </c>
      <c r="DZ7" s="11" t="s">
        <v>130</v>
      </c>
      <c r="EA7" s="11" t="s">
        <v>131</v>
      </c>
      <c r="EB7" s="11" t="s">
        <v>132</v>
      </c>
      <c r="EC7" s="95"/>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06">
        <v>207031.47</v>
      </c>
      <c r="CE8" s="106">
        <v>175549.96</v>
      </c>
      <c r="CF8" s="106">
        <v>184861.98</v>
      </c>
      <c r="CG8" s="106">
        <v>207715.72</v>
      </c>
      <c r="CH8" s="106">
        <v>216672.41</v>
      </c>
      <c r="CI8" s="106">
        <v>208528.98</v>
      </c>
      <c r="CJ8" s="106">
        <v>210997.88</v>
      </c>
      <c r="CK8" s="106">
        <v>206197.52</v>
      </c>
      <c r="CL8" s="106">
        <v>213792.64000000001</v>
      </c>
      <c r="CM8" s="106">
        <v>225317.32</v>
      </c>
      <c r="CN8" s="106">
        <v>213022.76</v>
      </c>
      <c r="CO8" s="106">
        <v>224840.35</v>
      </c>
      <c r="CP8" s="106">
        <f>+SUM(CD8:CO8)</f>
        <v>2494528.9900000002</v>
      </c>
      <c r="CQ8" s="106">
        <v>201097.56</v>
      </c>
      <c r="CR8" s="14">
        <v>182133.72</v>
      </c>
      <c r="CS8" s="14">
        <v>167117.17000000001</v>
      </c>
      <c r="CT8" s="14">
        <v>147841.57</v>
      </c>
      <c r="CU8" s="14">
        <v>123081.92</v>
      </c>
      <c r="CV8" s="14">
        <v>189281.15</v>
      </c>
      <c r="CW8" s="14">
        <v>210512.9</v>
      </c>
      <c r="CX8" s="14">
        <v>215035.62</v>
      </c>
      <c r="CY8" s="14">
        <v>203485.97</v>
      </c>
      <c r="CZ8" s="106">
        <v>236977.34</v>
      </c>
      <c r="DA8" s="106">
        <v>250858.99</v>
      </c>
      <c r="DB8" s="14">
        <v>255377.97</v>
      </c>
      <c r="DC8" s="14">
        <f>+SUM(CQ8:DB8)</f>
        <v>2382801.8800000004</v>
      </c>
      <c r="DD8" s="14">
        <v>223116.19</v>
      </c>
      <c r="DE8" s="14">
        <v>204043.33</v>
      </c>
      <c r="DF8" s="14">
        <v>248772.03</v>
      </c>
      <c r="DG8" s="14">
        <v>183010.32</v>
      </c>
      <c r="DH8" s="14">
        <v>237930.28</v>
      </c>
      <c r="DI8" s="14">
        <v>236842.36</v>
      </c>
      <c r="DJ8" s="14">
        <v>223442.42</v>
      </c>
      <c r="DK8" s="106">
        <v>246503.25</v>
      </c>
      <c r="DL8" s="106">
        <v>225443.54650000008</v>
      </c>
      <c r="DM8" s="106">
        <v>254019.31</v>
      </c>
      <c r="DN8" s="106">
        <v>243747.81</v>
      </c>
      <c r="DO8" s="106">
        <v>259480.02</v>
      </c>
      <c r="DP8" s="106">
        <f>+SUM(DD8:DO8)</f>
        <v>2786350.8665000005</v>
      </c>
      <c r="DQ8" s="106">
        <v>223606.28</v>
      </c>
      <c r="DR8" s="106">
        <v>198504.72</v>
      </c>
      <c r="DS8" s="106">
        <v>215965.92</v>
      </c>
      <c r="DT8" s="14">
        <v>193144.30809999999</v>
      </c>
      <c r="DU8" s="14">
        <v>242424.98</v>
      </c>
      <c r="DV8" s="14">
        <v>249592.45</v>
      </c>
      <c r="DW8" s="14">
        <v>253917.13</v>
      </c>
      <c r="DX8" s="14">
        <v>245223.06</v>
      </c>
      <c r="DY8" s="14">
        <v>242362.41</v>
      </c>
      <c r="DZ8" s="14">
        <v>232807.64</v>
      </c>
      <c r="EA8" s="14">
        <v>241783.43</v>
      </c>
      <c r="EB8" s="14">
        <v>236846.77</v>
      </c>
      <c r="EC8" s="14">
        <f>+SUM(DQ8:EB8)</f>
        <v>2776179.0981000001</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06">
        <v>27962345.09</v>
      </c>
      <c r="CE9" s="106">
        <v>21938737.57</v>
      </c>
      <c r="CF9" s="106">
        <v>22664686.719999999</v>
      </c>
      <c r="CG9" s="106">
        <v>29903570.59</v>
      </c>
      <c r="CH9" s="106">
        <v>28855641.02</v>
      </c>
      <c r="CI9" s="106">
        <v>29655305.940000001</v>
      </c>
      <c r="CJ9" s="106">
        <v>27865576.440000001</v>
      </c>
      <c r="CK9" s="106">
        <v>27731868.25</v>
      </c>
      <c r="CL9" s="106">
        <v>27396748.440000001</v>
      </c>
      <c r="CM9" s="106">
        <v>30298059.82</v>
      </c>
      <c r="CN9" s="106">
        <v>29627095.440000001</v>
      </c>
      <c r="CO9" s="106">
        <v>31516255.079999998</v>
      </c>
      <c r="CP9" s="106">
        <f t="shared" ref="CP9:CP14" si="6">+SUM(CD9:CO9)</f>
        <v>335415890.39999998</v>
      </c>
      <c r="CQ9" s="106">
        <v>29007046.210000001</v>
      </c>
      <c r="CR9" s="14">
        <v>26194594.550000001</v>
      </c>
      <c r="CS9" s="14">
        <v>23042911.260000002</v>
      </c>
      <c r="CT9" s="14">
        <v>22756360.82</v>
      </c>
      <c r="CU9" s="14">
        <v>17947258.02</v>
      </c>
      <c r="CV9" s="14">
        <v>25427145.149999999</v>
      </c>
      <c r="CW9" s="14">
        <v>31554311.199999999</v>
      </c>
      <c r="CX9" s="14">
        <v>30363810.18</v>
      </c>
      <c r="CY9" s="14">
        <v>26967689.109999999</v>
      </c>
      <c r="CZ9" s="106">
        <v>33398434.609999999</v>
      </c>
      <c r="DA9" s="106">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106">
        <v>36140433.07</v>
      </c>
      <c r="DL9" s="106">
        <v>34630930.218400002</v>
      </c>
      <c r="DM9" s="106">
        <v>37869502.399999999</v>
      </c>
      <c r="DN9" s="106">
        <v>36213706.5</v>
      </c>
      <c r="DO9" s="106">
        <v>38766875.640000001</v>
      </c>
      <c r="DP9" s="106">
        <f t="shared" ref="DP9:DP14" si="8">+SUM(DD9:DO9)</f>
        <v>407402521.80839998</v>
      </c>
      <c r="DQ9" s="106">
        <v>33033365.93</v>
      </c>
      <c r="DR9" s="106">
        <v>28648308.18</v>
      </c>
      <c r="DS9" s="106">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35055784.270000003</v>
      </c>
      <c r="EC9" s="14">
        <f t="shared" ref="EC9:EC14" si="9">+SUM(DQ9:EB9)</f>
        <v>409978902.21169996</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06">
        <v>0</v>
      </c>
      <c r="CE10" s="106">
        <v>0</v>
      </c>
      <c r="CF10" s="106">
        <v>0</v>
      </c>
      <c r="CG10" s="106">
        <v>226</v>
      </c>
      <c r="CH10" s="106">
        <v>69</v>
      </c>
      <c r="CI10" s="106">
        <v>130</v>
      </c>
      <c r="CJ10" s="106">
        <v>211</v>
      </c>
      <c r="CK10" s="106">
        <v>175</v>
      </c>
      <c r="CL10" s="106">
        <v>88</v>
      </c>
      <c r="CM10" s="106">
        <v>331</v>
      </c>
      <c r="CN10" s="106">
        <v>126</v>
      </c>
      <c r="CO10" s="106">
        <v>0</v>
      </c>
      <c r="CP10" s="106">
        <f t="shared" si="6"/>
        <v>1356</v>
      </c>
      <c r="CQ10" s="106">
        <v>0</v>
      </c>
      <c r="CR10" s="14">
        <v>0</v>
      </c>
      <c r="CS10" s="14">
        <v>0</v>
      </c>
      <c r="CT10" s="14">
        <v>0</v>
      </c>
      <c r="CU10" s="14">
        <v>0</v>
      </c>
      <c r="CV10" s="14">
        <v>0</v>
      </c>
      <c r="CW10" s="14">
        <v>0</v>
      </c>
      <c r="CX10" s="14">
        <v>0</v>
      </c>
      <c r="CY10" s="14">
        <v>0</v>
      </c>
      <c r="CZ10" s="106">
        <v>0</v>
      </c>
      <c r="DA10" s="106">
        <v>0</v>
      </c>
      <c r="DB10" s="14">
        <v>0</v>
      </c>
      <c r="DC10" s="14">
        <f t="shared" si="7"/>
        <v>0</v>
      </c>
      <c r="DD10" s="14">
        <v>0</v>
      </c>
      <c r="DE10" s="14">
        <v>0</v>
      </c>
      <c r="DF10" s="14">
        <v>0</v>
      </c>
      <c r="DG10" s="14">
        <v>0</v>
      </c>
      <c r="DH10" s="14">
        <v>0</v>
      </c>
      <c r="DI10" s="14">
        <v>0</v>
      </c>
      <c r="DJ10" s="14">
        <v>0</v>
      </c>
      <c r="DK10" s="106">
        <v>0</v>
      </c>
      <c r="DL10" s="106">
        <v>0</v>
      </c>
      <c r="DM10" s="106">
        <v>0</v>
      </c>
      <c r="DN10" s="106">
        <v>0</v>
      </c>
      <c r="DO10" s="106">
        <v>0</v>
      </c>
      <c r="DP10" s="106">
        <f t="shared" si="8"/>
        <v>0</v>
      </c>
      <c r="DQ10" s="106">
        <v>0</v>
      </c>
      <c r="DR10" s="106"/>
      <c r="DS10" s="106"/>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06">
        <v>0</v>
      </c>
      <c r="CE11" s="106">
        <v>0</v>
      </c>
      <c r="CF11" s="106">
        <v>0</v>
      </c>
      <c r="CG11" s="106">
        <v>147076</v>
      </c>
      <c r="CH11" s="106">
        <v>31208</v>
      </c>
      <c r="CI11" s="106">
        <v>58764</v>
      </c>
      <c r="CJ11" s="106">
        <v>140104</v>
      </c>
      <c r="CK11" s="106">
        <v>72376</v>
      </c>
      <c r="CL11" s="106">
        <v>38180</v>
      </c>
      <c r="CM11" s="106">
        <v>151392</v>
      </c>
      <c r="CN11" s="106">
        <v>59096</v>
      </c>
      <c r="CO11" s="106">
        <v>0</v>
      </c>
      <c r="CP11" s="106">
        <f t="shared" si="6"/>
        <v>698196</v>
      </c>
      <c r="CQ11" s="106">
        <v>0</v>
      </c>
      <c r="CR11" s="14">
        <v>0</v>
      </c>
      <c r="CS11" s="14">
        <v>0</v>
      </c>
      <c r="CT11" s="14">
        <v>0</v>
      </c>
      <c r="CU11" s="14">
        <v>0</v>
      </c>
      <c r="CV11" s="14">
        <v>0</v>
      </c>
      <c r="CW11" s="14">
        <v>0</v>
      </c>
      <c r="CX11" s="14">
        <v>0</v>
      </c>
      <c r="CY11" s="14">
        <v>0</v>
      </c>
      <c r="CZ11" s="106">
        <v>0</v>
      </c>
      <c r="DA11" s="106">
        <v>0</v>
      </c>
      <c r="DB11" s="14">
        <v>0</v>
      </c>
      <c r="DC11" s="14">
        <f t="shared" si="7"/>
        <v>0</v>
      </c>
      <c r="DD11" s="14">
        <v>0</v>
      </c>
      <c r="DE11" s="14">
        <v>0</v>
      </c>
      <c r="DF11" s="14">
        <v>0</v>
      </c>
      <c r="DG11" s="14">
        <v>0</v>
      </c>
      <c r="DH11" s="14">
        <v>0</v>
      </c>
      <c r="DI11" s="14">
        <v>0</v>
      </c>
      <c r="DJ11" s="14">
        <v>0</v>
      </c>
      <c r="DK11" s="106">
        <v>0</v>
      </c>
      <c r="DL11" s="106">
        <v>0</v>
      </c>
      <c r="DM11" s="106">
        <v>0</v>
      </c>
      <c r="DN11" s="106">
        <v>0</v>
      </c>
      <c r="DO11" s="106">
        <v>0</v>
      </c>
      <c r="DP11" s="106">
        <f t="shared" si="8"/>
        <v>0</v>
      </c>
      <c r="DQ11" s="106">
        <v>0</v>
      </c>
      <c r="DR11" s="106"/>
      <c r="DS11" s="106"/>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06">
        <v>502254.59</v>
      </c>
      <c r="DA12" s="106">
        <v>520482.9</v>
      </c>
      <c r="DB12" s="14">
        <v>548396.49</v>
      </c>
      <c r="DC12" s="14">
        <f t="shared" si="7"/>
        <v>5103849.1400000006</v>
      </c>
      <c r="DD12" s="14">
        <v>494458.06</v>
      </c>
      <c r="DE12" s="14">
        <v>418544.88</v>
      </c>
      <c r="DF12" s="14">
        <v>501698.68</v>
      </c>
      <c r="DG12" s="14">
        <v>389815.33</v>
      </c>
      <c r="DH12" s="14">
        <v>517074.91</v>
      </c>
      <c r="DI12" s="14">
        <v>518431.3</v>
      </c>
      <c r="DJ12" s="14">
        <v>534589.86</v>
      </c>
      <c r="DK12" s="106">
        <v>537016.47</v>
      </c>
      <c r="DL12" s="106">
        <v>495422.01</v>
      </c>
      <c r="DM12" s="106">
        <v>580461.32999999996</v>
      </c>
      <c r="DN12" s="106">
        <v>538963.91</v>
      </c>
      <c r="DO12" s="106">
        <v>594203.19999999995</v>
      </c>
      <c r="DP12" s="106">
        <f t="shared" si="8"/>
        <v>6120679.9399999995</v>
      </c>
      <c r="DQ12" s="106">
        <v>507274.33</v>
      </c>
      <c r="DR12" s="106">
        <v>445362.66</v>
      </c>
      <c r="DS12" s="106">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06">
        <v>578581.64</v>
      </c>
      <c r="DA13" s="106">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06">
        <v>626310.56000000006</v>
      </c>
      <c r="DL13" s="106">
        <v>603144.86</v>
      </c>
      <c r="DM13" s="106">
        <v>655548.39</v>
      </c>
      <c r="DN13" s="106">
        <v>628099.31999999995</v>
      </c>
      <c r="DO13" s="106">
        <v>672136.36</v>
      </c>
      <c r="DP13" s="106">
        <f t="shared" si="8"/>
        <v>7081836.9200000009</v>
      </c>
      <c r="DQ13" s="106">
        <v>574903.05000000005</v>
      </c>
      <c r="DR13" s="106">
        <v>501849.69</v>
      </c>
      <c r="DS13" s="106">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99" t="s">
        <v>92</v>
      </c>
      <c r="C17" s="99" t="s">
        <v>21</v>
      </c>
      <c r="D17" s="93">
        <v>2013</v>
      </c>
      <c r="E17" s="93"/>
      <c r="F17" s="93"/>
      <c r="G17" s="93"/>
      <c r="H17" s="93"/>
      <c r="I17" s="93"/>
      <c r="J17" s="93"/>
      <c r="K17" s="93"/>
      <c r="L17" s="93"/>
      <c r="M17" s="93"/>
      <c r="N17" s="93"/>
      <c r="O17" s="93"/>
      <c r="P17" s="94" t="s">
        <v>6</v>
      </c>
      <c r="Q17" s="93">
        <v>2014</v>
      </c>
      <c r="R17" s="93"/>
      <c r="S17" s="93"/>
      <c r="T17" s="93"/>
      <c r="U17" s="93"/>
      <c r="V17" s="93"/>
      <c r="W17" s="93"/>
      <c r="X17" s="93"/>
      <c r="Y17" s="93"/>
      <c r="Z17" s="93"/>
      <c r="AA17" s="93"/>
      <c r="AB17" s="93"/>
      <c r="AC17" s="94" t="s">
        <v>7</v>
      </c>
      <c r="AD17" s="93">
        <v>2015</v>
      </c>
      <c r="AE17" s="93"/>
      <c r="AF17" s="93"/>
      <c r="AG17" s="93"/>
      <c r="AH17" s="93"/>
      <c r="AI17" s="93"/>
      <c r="AJ17" s="93"/>
      <c r="AK17" s="93"/>
      <c r="AL17" s="93"/>
      <c r="AM17" s="93"/>
      <c r="AN17" s="93"/>
      <c r="AO17" s="93"/>
      <c r="AP17" s="94" t="s">
        <v>15</v>
      </c>
      <c r="AQ17" s="93">
        <v>2016</v>
      </c>
      <c r="AR17" s="93"/>
      <c r="AS17" s="93"/>
      <c r="AT17" s="93"/>
      <c r="AU17" s="93"/>
      <c r="AV17" s="93"/>
      <c r="AW17" s="93"/>
      <c r="AX17" s="93"/>
      <c r="AY17" s="93"/>
      <c r="AZ17" s="93"/>
      <c r="BA17" s="93"/>
      <c r="BB17" s="93"/>
      <c r="BC17" s="94" t="s">
        <v>9</v>
      </c>
      <c r="BD17" s="93">
        <v>2017</v>
      </c>
      <c r="BE17" s="93"/>
      <c r="BF17" s="93"/>
      <c r="BG17" s="93"/>
      <c r="BH17" s="93"/>
      <c r="BI17" s="93"/>
      <c r="BJ17" s="93"/>
      <c r="BK17" s="93"/>
      <c r="BL17" s="93"/>
      <c r="BM17" s="93"/>
      <c r="BN17" s="93"/>
      <c r="BO17" s="93"/>
      <c r="BP17" s="94" t="s">
        <v>116</v>
      </c>
      <c r="BQ17" s="93">
        <v>2018</v>
      </c>
      <c r="BR17" s="93"/>
      <c r="BS17" s="93"/>
      <c r="BT17" s="93"/>
      <c r="BU17" s="93"/>
      <c r="BV17" s="93"/>
      <c r="BW17" s="93"/>
      <c r="BX17" s="93"/>
      <c r="BY17" s="93"/>
      <c r="BZ17" s="93"/>
      <c r="CA17" s="93"/>
      <c r="CB17" s="93"/>
      <c r="CC17" s="94" t="s">
        <v>120</v>
      </c>
      <c r="CD17" s="93">
        <v>2019</v>
      </c>
      <c r="CE17" s="93"/>
      <c r="CF17" s="93"/>
      <c r="CG17" s="93"/>
      <c r="CH17" s="93"/>
      <c r="CI17" s="93"/>
      <c r="CJ17" s="93"/>
      <c r="CK17" s="93"/>
      <c r="CL17" s="93"/>
      <c r="CM17" s="93"/>
      <c r="CN17" s="93"/>
      <c r="CO17" s="93"/>
      <c r="CP17" s="94" t="s">
        <v>142</v>
      </c>
      <c r="CQ17" s="93">
        <v>2020</v>
      </c>
      <c r="CR17" s="93"/>
      <c r="CS17" s="93"/>
      <c r="CT17" s="93"/>
      <c r="CU17" s="93"/>
      <c r="CV17" s="93"/>
      <c r="CW17" s="93"/>
      <c r="CX17" s="93"/>
      <c r="CY17" s="93"/>
      <c r="CZ17" s="93"/>
      <c r="DA17" s="93"/>
      <c r="DB17" s="93"/>
      <c r="DC17" s="94" t="s">
        <v>146</v>
      </c>
      <c r="DD17" s="93">
        <v>2021</v>
      </c>
      <c r="DE17" s="93"/>
      <c r="DF17" s="93"/>
      <c r="DG17" s="93"/>
      <c r="DH17" s="93"/>
      <c r="DI17" s="93"/>
      <c r="DJ17" s="93"/>
      <c r="DK17" s="93"/>
      <c r="DL17" s="93"/>
      <c r="DM17" s="93"/>
      <c r="DN17" s="93"/>
      <c r="DO17" s="93"/>
      <c r="DP17" s="94" t="s">
        <v>149</v>
      </c>
      <c r="DQ17" s="93">
        <v>2022</v>
      </c>
      <c r="DR17" s="93"/>
      <c r="DS17" s="93"/>
      <c r="DT17" s="93"/>
      <c r="DU17" s="93"/>
      <c r="DV17" s="93"/>
      <c r="DW17" s="93"/>
      <c r="DX17" s="93"/>
      <c r="DY17" s="93"/>
      <c r="DZ17" s="93"/>
      <c r="EA17" s="93"/>
      <c r="EB17" s="93"/>
      <c r="EC17" s="94" t="s">
        <v>150</v>
      </c>
    </row>
    <row r="18" spans="2:133" ht="30" x14ac:dyDescent="0.2">
      <c r="B18" s="100"/>
      <c r="C18" s="100"/>
      <c r="D18" s="11" t="s">
        <v>121</v>
      </c>
      <c r="E18" s="11" t="s">
        <v>122</v>
      </c>
      <c r="F18" s="11" t="s">
        <v>123</v>
      </c>
      <c r="G18" s="11" t="s">
        <v>124</v>
      </c>
      <c r="H18" s="11" t="s">
        <v>125</v>
      </c>
      <c r="I18" s="11" t="s">
        <v>126</v>
      </c>
      <c r="J18" s="11" t="s">
        <v>127</v>
      </c>
      <c r="K18" s="11" t="s">
        <v>128</v>
      </c>
      <c r="L18" s="11" t="s">
        <v>129</v>
      </c>
      <c r="M18" s="11" t="s">
        <v>130</v>
      </c>
      <c r="N18" s="11" t="s">
        <v>131</v>
      </c>
      <c r="O18" s="11" t="s">
        <v>132</v>
      </c>
      <c r="P18" s="95"/>
      <c r="Q18" s="11" t="s">
        <v>121</v>
      </c>
      <c r="R18" s="11" t="s">
        <v>122</v>
      </c>
      <c r="S18" s="11" t="s">
        <v>123</v>
      </c>
      <c r="T18" s="11" t="s">
        <v>124</v>
      </c>
      <c r="U18" s="11" t="s">
        <v>125</v>
      </c>
      <c r="V18" s="11" t="s">
        <v>126</v>
      </c>
      <c r="W18" s="11" t="s">
        <v>127</v>
      </c>
      <c r="X18" s="11" t="s">
        <v>128</v>
      </c>
      <c r="Y18" s="11" t="s">
        <v>129</v>
      </c>
      <c r="Z18" s="11" t="s">
        <v>130</v>
      </c>
      <c r="AA18" s="11" t="s">
        <v>131</v>
      </c>
      <c r="AB18" s="11" t="s">
        <v>132</v>
      </c>
      <c r="AC18" s="95"/>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5"/>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5"/>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5"/>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5"/>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5"/>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95"/>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95"/>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95"/>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1995947.14</v>
      </c>
      <c r="DZ21" s="16">
        <v>2106057.65</v>
      </c>
      <c r="EA21" s="16">
        <v>1728401.19</v>
      </c>
      <c r="EB21" s="16">
        <v>2321497.84</v>
      </c>
      <c r="EC21" s="14">
        <f>+SUM(DQ21:EB21)</f>
        <v>23843725.390000001</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5297252.669999999</v>
      </c>
      <c r="DX23" s="19">
        <f t="shared" si="18"/>
        <v>5587716.2699999996</v>
      </c>
      <c r="DY23" s="19">
        <f>SUM(DY19:DY22)</f>
        <v>5365527.28</v>
      </c>
      <c r="DZ23" s="19">
        <f>SUM(DZ19:DZ22)</f>
        <v>5615092.0099999988</v>
      </c>
      <c r="EA23" s="19">
        <f>SUM(EA19:EA22)</f>
        <v>5339822.5399999991</v>
      </c>
      <c r="EB23" s="19">
        <f>SUM(EB19:EB22)</f>
        <v>5762107.0499999998</v>
      </c>
      <c r="EC23" s="19">
        <f>+EC19+EC20+EC21+EC22</f>
        <v>62015935.160000004</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80" zoomScaleNormal="80" workbookViewId="0">
      <pane xSplit="2" ySplit="3" topLeftCell="DF22" activePane="bottomRight" state="frozen"/>
      <selection pane="topRight" activeCell="C1" sqref="C1"/>
      <selection pane="bottomLeft" activeCell="A4" sqref="A4"/>
      <selection pane="bottomRight" activeCell="DS43" sqref="DS43"/>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8.4257812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6384" width="11.42578125" style="26"/>
  </cols>
  <sheetData>
    <row r="1" spans="1:123" ht="15" x14ac:dyDescent="0.25">
      <c r="A1" s="96" t="s">
        <v>106</v>
      </c>
      <c r="B1" s="96"/>
    </row>
    <row r="2" spans="1:123" ht="30" customHeight="1" x14ac:dyDescent="0.2">
      <c r="A2" s="97" t="s">
        <v>133</v>
      </c>
      <c r="B2" s="97"/>
    </row>
    <row r="3" spans="1:123" ht="15" customHeight="1" x14ac:dyDescent="0.2">
      <c r="A3" s="98" t="s">
        <v>119</v>
      </c>
      <c r="B3" s="98"/>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99" t="s">
        <v>92</v>
      </c>
      <c r="C6" s="93">
        <v>2013</v>
      </c>
      <c r="D6" s="93"/>
      <c r="E6" s="93"/>
      <c r="F6" s="94" t="s">
        <v>6</v>
      </c>
      <c r="G6" s="93">
        <v>2014</v>
      </c>
      <c r="H6" s="93"/>
      <c r="I6" s="93"/>
      <c r="J6" s="93"/>
      <c r="K6" s="93"/>
      <c r="L6" s="93"/>
      <c r="M6" s="93"/>
      <c r="N6" s="93"/>
      <c r="O6" s="93"/>
      <c r="P6" s="93"/>
      <c r="Q6" s="93"/>
      <c r="R6" s="93"/>
      <c r="S6" s="94" t="s">
        <v>7</v>
      </c>
      <c r="T6" s="93">
        <v>2015</v>
      </c>
      <c r="U6" s="93"/>
      <c r="V6" s="93"/>
      <c r="W6" s="93"/>
      <c r="X6" s="93"/>
      <c r="Y6" s="93"/>
      <c r="Z6" s="93"/>
      <c r="AA6" s="93"/>
      <c r="AB6" s="93"/>
      <c r="AC6" s="93"/>
      <c r="AD6" s="93"/>
      <c r="AE6" s="93"/>
      <c r="AF6" s="94" t="s">
        <v>15</v>
      </c>
      <c r="AG6" s="93">
        <v>2016</v>
      </c>
      <c r="AH6" s="93"/>
      <c r="AI6" s="93"/>
      <c r="AJ6" s="93"/>
      <c r="AK6" s="93"/>
      <c r="AL6" s="93"/>
      <c r="AM6" s="93"/>
      <c r="AN6" s="93"/>
      <c r="AO6" s="93"/>
      <c r="AP6" s="93"/>
      <c r="AQ6" s="93"/>
      <c r="AR6" s="93"/>
      <c r="AS6" s="94" t="s">
        <v>9</v>
      </c>
      <c r="AT6" s="93">
        <v>2017</v>
      </c>
      <c r="AU6" s="93"/>
      <c r="AV6" s="93"/>
      <c r="AW6" s="93"/>
      <c r="AX6" s="93"/>
      <c r="AY6" s="93"/>
      <c r="AZ6" s="93"/>
      <c r="BA6" s="93"/>
      <c r="BB6" s="93"/>
      <c r="BC6" s="93"/>
      <c r="BD6" s="93"/>
      <c r="BE6" s="93"/>
      <c r="BF6" s="94" t="s">
        <v>116</v>
      </c>
      <c r="BG6" s="93">
        <v>2018</v>
      </c>
      <c r="BH6" s="93"/>
      <c r="BI6" s="93"/>
      <c r="BJ6" s="93"/>
      <c r="BK6" s="93"/>
      <c r="BL6" s="93"/>
      <c r="BM6" s="93"/>
      <c r="BN6" s="93"/>
      <c r="BO6" s="93"/>
      <c r="BP6" s="93"/>
      <c r="BQ6" s="93"/>
      <c r="BR6" s="93"/>
      <c r="BS6" s="94" t="s">
        <v>120</v>
      </c>
      <c r="BT6" s="93">
        <v>2019</v>
      </c>
      <c r="BU6" s="93"/>
      <c r="BV6" s="93"/>
      <c r="BW6" s="93"/>
      <c r="BX6" s="93"/>
      <c r="BY6" s="93"/>
      <c r="BZ6" s="93"/>
      <c r="CA6" s="93"/>
      <c r="CB6" s="93"/>
      <c r="CC6" s="93"/>
      <c r="CD6" s="93"/>
      <c r="CE6" s="93"/>
      <c r="CF6" s="94" t="s">
        <v>142</v>
      </c>
      <c r="CG6" s="93">
        <v>2020</v>
      </c>
      <c r="CH6" s="93"/>
      <c r="CI6" s="93"/>
      <c r="CJ6" s="93"/>
      <c r="CK6" s="93"/>
      <c r="CL6" s="93"/>
      <c r="CM6" s="93"/>
      <c r="CN6" s="93"/>
      <c r="CO6" s="93"/>
      <c r="CP6" s="93"/>
      <c r="CQ6" s="93"/>
      <c r="CR6" s="93"/>
      <c r="CS6" s="94" t="s">
        <v>146</v>
      </c>
      <c r="CT6" s="93">
        <v>2021</v>
      </c>
      <c r="CU6" s="93"/>
      <c r="CV6" s="93"/>
      <c r="CW6" s="93"/>
      <c r="CX6" s="93"/>
      <c r="CY6" s="93"/>
      <c r="CZ6" s="93"/>
      <c r="DA6" s="93"/>
      <c r="DB6" s="93"/>
      <c r="DC6" s="93"/>
      <c r="DD6" s="93"/>
      <c r="DE6" s="93"/>
      <c r="DF6" s="94" t="s">
        <v>149</v>
      </c>
      <c r="DG6" s="93">
        <v>2022</v>
      </c>
      <c r="DH6" s="93"/>
      <c r="DI6" s="93"/>
      <c r="DJ6" s="93"/>
      <c r="DK6" s="93"/>
      <c r="DL6" s="93"/>
      <c r="DM6" s="93"/>
      <c r="DN6" s="93"/>
      <c r="DO6" s="93"/>
      <c r="DP6" s="93"/>
      <c r="DQ6" s="93"/>
      <c r="DR6" s="93"/>
      <c r="DS6" s="94" t="s">
        <v>150</v>
      </c>
    </row>
    <row r="7" spans="1:123" s="3" customFormat="1" ht="22.5" customHeight="1" x14ac:dyDescent="0.2">
      <c r="B7" s="100"/>
      <c r="C7" s="11" t="s">
        <v>130</v>
      </c>
      <c r="D7" s="11" t="s">
        <v>131</v>
      </c>
      <c r="E7" s="11" t="s">
        <v>132</v>
      </c>
      <c r="F7" s="95"/>
      <c r="G7" s="11" t="s">
        <v>121</v>
      </c>
      <c r="H7" s="11" t="s">
        <v>122</v>
      </c>
      <c r="I7" s="11" t="s">
        <v>123</v>
      </c>
      <c r="J7" s="11" t="s">
        <v>124</v>
      </c>
      <c r="K7" s="11" t="s">
        <v>125</v>
      </c>
      <c r="L7" s="11" t="s">
        <v>126</v>
      </c>
      <c r="M7" s="11" t="s">
        <v>127</v>
      </c>
      <c r="N7" s="11" t="s">
        <v>128</v>
      </c>
      <c r="O7" s="11" t="s">
        <v>129</v>
      </c>
      <c r="P7" s="11" t="s">
        <v>130</v>
      </c>
      <c r="Q7" s="11" t="s">
        <v>131</v>
      </c>
      <c r="R7" s="11" t="s">
        <v>132</v>
      </c>
      <c r="S7" s="101"/>
      <c r="T7" s="11" t="s">
        <v>121</v>
      </c>
      <c r="U7" s="11" t="s">
        <v>122</v>
      </c>
      <c r="V7" s="11" t="s">
        <v>123</v>
      </c>
      <c r="W7" s="11" t="s">
        <v>124</v>
      </c>
      <c r="X7" s="11" t="s">
        <v>125</v>
      </c>
      <c r="Y7" s="11" t="s">
        <v>126</v>
      </c>
      <c r="Z7" s="11" t="s">
        <v>127</v>
      </c>
      <c r="AA7" s="11" t="s">
        <v>128</v>
      </c>
      <c r="AB7" s="11" t="s">
        <v>129</v>
      </c>
      <c r="AC7" s="11" t="s">
        <v>130</v>
      </c>
      <c r="AD7" s="11" t="s">
        <v>131</v>
      </c>
      <c r="AE7" s="11" t="s">
        <v>132</v>
      </c>
      <c r="AF7" s="101"/>
      <c r="AG7" s="11" t="s">
        <v>121</v>
      </c>
      <c r="AH7" s="11" t="s">
        <v>122</v>
      </c>
      <c r="AI7" s="11" t="s">
        <v>123</v>
      </c>
      <c r="AJ7" s="11" t="s">
        <v>124</v>
      </c>
      <c r="AK7" s="11" t="s">
        <v>125</v>
      </c>
      <c r="AL7" s="11" t="s">
        <v>126</v>
      </c>
      <c r="AM7" s="11" t="s">
        <v>127</v>
      </c>
      <c r="AN7" s="11" t="s">
        <v>128</v>
      </c>
      <c r="AO7" s="11" t="s">
        <v>129</v>
      </c>
      <c r="AP7" s="11" t="s">
        <v>130</v>
      </c>
      <c r="AQ7" s="11" t="s">
        <v>131</v>
      </c>
      <c r="AR7" s="11" t="s">
        <v>132</v>
      </c>
      <c r="AS7" s="101"/>
      <c r="AT7" s="11" t="s">
        <v>121</v>
      </c>
      <c r="AU7" s="11" t="s">
        <v>122</v>
      </c>
      <c r="AV7" s="11" t="s">
        <v>123</v>
      </c>
      <c r="AW7" s="11" t="s">
        <v>124</v>
      </c>
      <c r="AX7" s="11" t="s">
        <v>125</v>
      </c>
      <c r="AY7" s="11" t="s">
        <v>126</v>
      </c>
      <c r="AZ7" s="11" t="s">
        <v>127</v>
      </c>
      <c r="BA7" s="11" t="s">
        <v>128</v>
      </c>
      <c r="BB7" s="11" t="s">
        <v>129</v>
      </c>
      <c r="BC7" s="11" t="s">
        <v>130</v>
      </c>
      <c r="BD7" s="11" t="s">
        <v>131</v>
      </c>
      <c r="BE7" s="11" t="s">
        <v>132</v>
      </c>
      <c r="BF7" s="101"/>
      <c r="BG7" s="11" t="s">
        <v>121</v>
      </c>
      <c r="BH7" s="11" t="s">
        <v>122</v>
      </c>
      <c r="BI7" s="11" t="s">
        <v>123</v>
      </c>
      <c r="BJ7" s="11" t="s">
        <v>124</v>
      </c>
      <c r="BK7" s="11" t="s">
        <v>125</v>
      </c>
      <c r="BL7" s="11" t="s">
        <v>126</v>
      </c>
      <c r="BM7" s="11" t="s">
        <v>127</v>
      </c>
      <c r="BN7" s="11" t="s">
        <v>128</v>
      </c>
      <c r="BO7" s="11" t="s">
        <v>129</v>
      </c>
      <c r="BP7" s="11" t="s">
        <v>130</v>
      </c>
      <c r="BQ7" s="11" t="s">
        <v>131</v>
      </c>
      <c r="BR7" s="11" t="s">
        <v>132</v>
      </c>
      <c r="BS7" s="95"/>
      <c r="BT7" s="11" t="s">
        <v>121</v>
      </c>
      <c r="BU7" s="11" t="s">
        <v>122</v>
      </c>
      <c r="BV7" s="11" t="s">
        <v>123</v>
      </c>
      <c r="BW7" s="11" t="s">
        <v>124</v>
      </c>
      <c r="BX7" s="11" t="s">
        <v>125</v>
      </c>
      <c r="BY7" s="11" t="s">
        <v>126</v>
      </c>
      <c r="BZ7" s="11" t="s">
        <v>127</v>
      </c>
      <c r="CA7" s="11" t="s">
        <v>128</v>
      </c>
      <c r="CB7" s="11" t="s">
        <v>129</v>
      </c>
      <c r="CC7" s="11" t="s">
        <v>130</v>
      </c>
      <c r="CD7" s="11" t="s">
        <v>131</v>
      </c>
      <c r="CE7" s="11" t="s">
        <v>132</v>
      </c>
      <c r="CF7" s="95"/>
      <c r="CG7" s="11" t="s">
        <v>121</v>
      </c>
      <c r="CH7" s="11" t="s">
        <v>122</v>
      </c>
      <c r="CI7" s="11" t="s">
        <v>123</v>
      </c>
      <c r="CJ7" s="11" t="s">
        <v>124</v>
      </c>
      <c r="CK7" s="11" t="s">
        <v>125</v>
      </c>
      <c r="CL7" s="11" t="s">
        <v>126</v>
      </c>
      <c r="CM7" s="11" t="s">
        <v>127</v>
      </c>
      <c r="CN7" s="11" t="s">
        <v>128</v>
      </c>
      <c r="CO7" s="11" t="s">
        <v>129</v>
      </c>
      <c r="CP7" s="11" t="s">
        <v>130</v>
      </c>
      <c r="CQ7" s="11" t="s">
        <v>131</v>
      </c>
      <c r="CR7" s="11" t="s">
        <v>132</v>
      </c>
      <c r="CS7" s="95"/>
      <c r="CT7" s="11" t="s">
        <v>121</v>
      </c>
      <c r="CU7" s="11" t="s">
        <v>122</v>
      </c>
      <c r="CV7" s="11" t="s">
        <v>123</v>
      </c>
      <c r="CW7" s="11" t="s">
        <v>124</v>
      </c>
      <c r="CX7" s="11" t="s">
        <v>125</v>
      </c>
      <c r="CY7" s="11" t="s">
        <v>126</v>
      </c>
      <c r="CZ7" s="11" t="s">
        <v>127</v>
      </c>
      <c r="DA7" s="11" t="s">
        <v>128</v>
      </c>
      <c r="DB7" s="11" t="s">
        <v>129</v>
      </c>
      <c r="DC7" s="11" t="s">
        <v>130</v>
      </c>
      <c r="DD7" s="11" t="s">
        <v>131</v>
      </c>
      <c r="DE7" s="11" t="s">
        <v>132</v>
      </c>
      <c r="DF7" s="95"/>
      <c r="DG7" s="11" t="s">
        <v>121</v>
      </c>
      <c r="DH7" s="11" t="s">
        <v>122</v>
      </c>
      <c r="DI7" s="11" t="s">
        <v>123</v>
      </c>
      <c r="DJ7" s="11" t="s">
        <v>124</v>
      </c>
      <c r="DK7" s="11" t="s">
        <v>125</v>
      </c>
      <c r="DL7" s="11" t="s">
        <v>126</v>
      </c>
      <c r="DM7" s="11" t="s">
        <v>127</v>
      </c>
      <c r="DN7" s="11" t="s">
        <v>128</v>
      </c>
      <c r="DO7" s="11" t="s">
        <v>129</v>
      </c>
      <c r="DP7" s="11" t="s">
        <v>130</v>
      </c>
      <c r="DQ7" s="11" t="s">
        <v>131</v>
      </c>
      <c r="DR7" s="11" t="s">
        <v>132</v>
      </c>
      <c r="DS7" s="95"/>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2">+SUM(DG9:DR9)</f>
        <v>2619398.173008</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2"/>
        <v>16009</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R11" si="28">SUM(DG12:DG13)</f>
        <v>37998009.392736003</v>
      </c>
      <c r="DH11" s="31">
        <f t="shared" si="28"/>
        <v>24452350.300999999</v>
      </c>
      <c r="DI11" s="31">
        <f>SUM(DI12:DI13)</f>
        <v>27186615.18</v>
      </c>
      <c r="DJ11" s="31">
        <f t="shared" si="28"/>
        <v>29856876.013400003</v>
      </c>
      <c r="DK11" s="31">
        <f t="shared" si="28"/>
        <v>10687615.200000001</v>
      </c>
      <c r="DL11" s="31">
        <f t="shared" si="28"/>
        <v>33769355.655128002</v>
      </c>
      <c r="DM11" s="31">
        <f t="shared" si="28"/>
        <v>46988137.247776002</v>
      </c>
      <c r="DN11" s="31">
        <f t="shared" si="28"/>
        <v>46741277.043999992</v>
      </c>
      <c r="DO11" s="31">
        <f t="shared" si="28"/>
        <v>38676756.051999994</v>
      </c>
      <c r="DP11" s="31">
        <f t="shared" si="28"/>
        <v>30933085.770000007</v>
      </c>
      <c r="DQ11" s="31">
        <f t="shared" si="28"/>
        <v>9022538.9279999994</v>
      </c>
      <c r="DR11" s="31">
        <f t="shared" si="28"/>
        <v>18203752.875112001</v>
      </c>
      <c r="DS11" s="14">
        <f t="shared" si="12"/>
        <v>354516369.65915197</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2"/>
        <v>353140247.45915198</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2"/>
        <v>1376122.2000000002</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R14" si="37">SUM(DG15:DG16)</f>
        <v>111001</v>
      </c>
      <c r="DH14" s="31">
        <f t="shared" si="37"/>
        <v>99571</v>
      </c>
      <c r="DI14" s="31">
        <f t="shared" si="37"/>
        <v>135980</v>
      </c>
      <c r="DJ14" s="31">
        <f t="shared" si="37"/>
        <v>172753</v>
      </c>
      <c r="DK14" s="31">
        <f t="shared" si="37"/>
        <v>196525</v>
      </c>
      <c r="DL14" s="31">
        <f t="shared" si="37"/>
        <v>210402</v>
      </c>
      <c r="DM14" s="31">
        <f t="shared" si="37"/>
        <v>252429</v>
      </c>
      <c r="DN14" s="31">
        <f t="shared" si="37"/>
        <v>263789</v>
      </c>
      <c r="DO14" s="31">
        <f t="shared" si="37"/>
        <v>229557</v>
      </c>
      <c r="DP14" s="31">
        <f t="shared" si="37"/>
        <v>246535</v>
      </c>
      <c r="DQ14" s="31">
        <f t="shared" si="37"/>
        <v>198363</v>
      </c>
      <c r="DR14" s="31">
        <f t="shared" si="37"/>
        <v>116215</v>
      </c>
      <c r="DS14" s="14">
        <f t="shared" si="12"/>
        <v>2233120</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v>1248</v>
      </c>
      <c r="DN15" s="14">
        <v>1956</v>
      </c>
      <c r="DO15" s="14">
        <v>1837</v>
      </c>
      <c r="DP15" s="14">
        <v>2012</v>
      </c>
      <c r="DQ15" s="14">
        <v>1327</v>
      </c>
      <c r="DR15" s="14">
        <v>390</v>
      </c>
      <c r="DS15" s="14">
        <f t="shared" si="12"/>
        <v>11674</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2"/>
        <v>2221446</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R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12596487.300000003</v>
      </c>
      <c r="DN17" s="31">
        <f t="shared" si="47"/>
        <v>13260992.999999996</v>
      </c>
      <c r="DO17" s="31">
        <f t="shared" si="47"/>
        <v>11653279.399999997</v>
      </c>
      <c r="DP17" s="31">
        <f t="shared" si="47"/>
        <v>12440121.1</v>
      </c>
      <c r="DQ17" s="31">
        <f t="shared" si="47"/>
        <v>9924335.6000000015</v>
      </c>
      <c r="DR17" s="31">
        <f t="shared" si="47"/>
        <v>5637126.0999999987</v>
      </c>
      <c r="DS17" s="14">
        <f t="shared" si="12"/>
        <v>108205978.79999998</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06">
        <v>283589.8</v>
      </c>
      <c r="CI18" s="106">
        <v>220178.1</v>
      </c>
      <c r="CJ18" s="106">
        <v>0</v>
      </c>
      <c r="CK18" s="106">
        <v>0</v>
      </c>
      <c r="CL18" s="106">
        <v>0</v>
      </c>
      <c r="CM18" s="106">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2"/>
        <v>5267864.5</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06">
        <v>7188896.2999999998</v>
      </c>
      <c r="CI19" s="106">
        <v>3930472.8</v>
      </c>
      <c r="CJ19" s="106">
        <v>11854.5</v>
      </c>
      <c r="CK19" s="106">
        <v>30478</v>
      </c>
      <c r="CL19" s="106">
        <v>28675.5</v>
      </c>
      <c r="CM19" s="106">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2"/>
        <v>102938114.3</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107">
        <f t="shared" si="54"/>
        <v>1681931.4</v>
      </c>
      <c r="CI20" s="107">
        <f t="shared" si="54"/>
        <v>1401809.3</v>
      </c>
      <c r="CJ20" s="107">
        <f t="shared" si="54"/>
        <v>397259.5</v>
      </c>
      <c r="CK20" s="107">
        <f t="shared" si="54"/>
        <v>1467869.5999999999</v>
      </c>
      <c r="CL20" s="107">
        <f t="shared" si="54"/>
        <v>1784679</v>
      </c>
      <c r="CM20" s="107">
        <f t="shared" si="54"/>
        <v>1312943.4000000001</v>
      </c>
      <c r="CN20" s="31">
        <f t="shared" si="54"/>
        <v>1194195.4000000001</v>
      </c>
      <c r="CO20" s="31">
        <f t="shared" si="54"/>
        <v>1859663.1</v>
      </c>
      <c r="CP20" s="31">
        <f t="shared" si="54"/>
        <v>1683294.8</v>
      </c>
      <c r="CQ20" s="31">
        <f t="shared" si="54"/>
        <v>2059258.6</v>
      </c>
      <c r="CR20" s="31">
        <f t="shared" si="54"/>
        <v>1035326.8</v>
      </c>
      <c r="CS20" s="14">
        <f t="shared" si="10"/>
        <v>18168918.900000002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107">
        <f t="shared" ref="DG20:DR20" si="56">SUM(DG21:DG22)</f>
        <v>1706121.5</v>
      </c>
      <c r="DH20" s="107">
        <f t="shared" si="56"/>
        <v>1131749.0999999999</v>
      </c>
      <c r="DI20" s="107">
        <f t="shared" si="56"/>
        <v>1324256.7999999998</v>
      </c>
      <c r="DJ20" s="31">
        <f t="shared" si="56"/>
        <v>1540625.1</v>
      </c>
      <c r="DK20" s="31">
        <f t="shared" si="56"/>
        <v>921132.7</v>
      </c>
      <c r="DL20" s="31">
        <f t="shared" si="56"/>
        <v>1847040.9000000001</v>
      </c>
      <c r="DM20" s="31">
        <f t="shared" si="56"/>
        <v>2388465.8000000003</v>
      </c>
      <c r="DN20" s="31">
        <f t="shared" si="56"/>
        <v>2101374.9000000004</v>
      </c>
      <c r="DO20" s="31">
        <f t="shared" si="56"/>
        <v>2061303.1</v>
      </c>
      <c r="DP20" s="31">
        <f t="shared" si="56"/>
        <v>1799451.9000000001</v>
      </c>
      <c r="DQ20" s="31">
        <f t="shared" si="56"/>
        <v>796066.6</v>
      </c>
      <c r="DR20" s="31">
        <f t="shared" si="56"/>
        <v>974750.5</v>
      </c>
      <c r="DS20" s="14">
        <f t="shared" si="12"/>
        <v>18592338.900000002</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06">
        <v>1399284</v>
      </c>
      <c r="CI21" s="106">
        <v>1234435.8</v>
      </c>
      <c r="CJ21" s="106">
        <v>388766.3</v>
      </c>
      <c r="CK21" s="106">
        <v>1463008.7999999998</v>
      </c>
      <c r="CL21" s="106">
        <v>1778065.7</v>
      </c>
      <c r="CM21" s="106">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06">
        <v>1548407.7</v>
      </c>
      <c r="DH21" s="106">
        <v>977025.39999999991</v>
      </c>
      <c r="DI21" s="106">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2"/>
        <v>15238081.1</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06">
        <v>282647.40000000002</v>
      </c>
      <c r="CI22" s="106">
        <v>167373.5</v>
      </c>
      <c r="CJ22" s="106">
        <v>8493.1999999999989</v>
      </c>
      <c r="CK22" s="106">
        <v>4860.7999999999993</v>
      </c>
      <c r="CL22" s="106">
        <v>6613.2999999999993</v>
      </c>
      <c r="CM22" s="106">
        <v>25333.599999999999</v>
      </c>
      <c r="CN22" s="14">
        <v>55897.899999999994</v>
      </c>
      <c r="CO22" s="14">
        <v>45166.5</v>
      </c>
      <c r="CP22" s="14">
        <v>56011.199999999997</v>
      </c>
      <c r="CQ22" s="14">
        <v>150059.70000000001</v>
      </c>
      <c r="CR22" s="14">
        <v>141465.90000000002</v>
      </c>
      <c r="CS22" s="14">
        <f t="shared" si="10"/>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06">
        <v>157713.79999999999</v>
      </c>
      <c r="DH22" s="106">
        <v>154723.70000000001</v>
      </c>
      <c r="DI22" s="106">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2"/>
        <v>3354257.8000000007</v>
      </c>
    </row>
    <row r="23" spans="2:123" s="33" customFormat="1" ht="24" x14ac:dyDescent="0.2">
      <c r="B23" s="76" t="s">
        <v>143</v>
      </c>
    </row>
    <row r="24" spans="2:123" s="33" customFormat="1" ht="3" customHeight="1" x14ac:dyDescent="0.2"/>
    <row r="25" spans="2:123"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99" t="s">
        <v>92</v>
      </c>
      <c r="C26" s="93">
        <v>2013</v>
      </c>
      <c r="D26" s="93"/>
      <c r="E26" s="93"/>
      <c r="F26" s="94" t="s">
        <v>6</v>
      </c>
      <c r="G26" s="93">
        <v>2014</v>
      </c>
      <c r="H26" s="93"/>
      <c r="I26" s="93"/>
      <c r="J26" s="93"/>
      <c r="K26" s="93"/>
      <c r="L26" s="93"/>
      <c r="M26" s="93"/>
      <c r="N26" s="93"/>
      <c r="O26" s="93"/>
      <c r="P26" s="93"/>
      <c r="Q26" s="93"/>
      <c r="R26" s="93"/>
      <c r="S26" s="94" t="s">
        <v>7</v>
      </c>
      <c r="T26" s="93">
        <v>2015</v>
      </c>
      <c r="U26" s="93"/>
      <c r="V26" s="93"/>
      <c r="W26" s="93"/>
      <c r="X26" s="93"/>
      <c r="Y26" s="93"/>
      <c r="Z26" s="93"/>
      <c r="AA26" s="93"/>
      <c r="AB26" s="93"/>
      <c r="AC26" s="93"/>
      <c r="AD26" s="93"/>
      <c r="AE26" s="93"/>
      <c r="AF26" s="94" t="s">
        <v>15</v>
      </c>
      <c r="AG26" s="93">
        <v>2016</v>
      </c>
      <c r="AH26" s="93"/>
      <c r="AI26" s="93"/>
      <c r="AJ26" s="93"/>
      <c r="AK26" s="93"/>
      <c r="AL26" s="93"/>
      <c r="AM26" s="93"/>
      <c r="AN26" s="93"/>
      <c r="AO26" s="93"/>
      <c r="AP26" s="93"/>
      <c r="AQ26" s="93"/>
      <c r="AR26" s="93"/>
      <c r="AS26" s="94" t="s">
        <v>9</v>
      </c>
      <c r="AT26" s="93">
        <v>2017</v>
      </c>
      <c r="AU26" s="93"/>
      <c r="AV26" s="93"/>
      <c r="AW26" s="93"/>
      <c r="AX26" s="93"/>
      <c r="AY26" s="93"/>
      <c r="AZ26" s="93"/>
      <c r="BA26" s="93"/>
      <c r="BB26" s="93"/>
      <c r="BC26" s="93"/>
      <c r="BD26" s="93"/>
      <c r="BE26" s="93"/>
      <c r="BF26" s="94" t="s">
        <v>116</v>
      </c>
      <c r="BG26" s="93">
        <v>2018</v>
      </c>
      <c r="BH26" s="93"/>
      <c r="BI26" s="93"/>
      <c r="BJ26" s="93"/>
      <c r="BK26" s="93"/>
      <c r="BL26" s="93"/>
      <c r="BM26" s="93"/>
      <c r="BN26" s="93"/>
      <c r="BO26" s="93"/>
      <c r="BP26" s="93"/>
      <c r="BQ26" s="93"/>
      <c r="BR26" s="93"/>
      <c r="BS26" s="94" t="s">
        <v>120</v>
      </c>
      <c r="BT26" s="93">
        <v>2019</v>
      </c>
      <c r="BU26" s="93"/>
      <c r="BV26" s="93"/>
      <c r="BW26" s="93"/>
      <c r="BX26" s="93"/>
      <c r="BY26" s="93"/>
      <c r="BZ26" s="93"/>
      <c r="CA26" s="93"/>
      <c r="CB26" s="93"/>
      <c r="CC26" s="93"/>
      <c r="CD26" s="93"/>
      <c r="CE26" s="93"/>
      <c r="CF26" s="94" t="s">
        <v>142</v>
      </c>
      <c r="CG26" s="93">
        <v>2020</v>
      </c>
      <c r="CH26" s="93"/>
      <c r="CI26" s="93"/>
      <c r="CJ26" s="93"/>
      <c r="CK26" s="93"/>
      <c r="CL26" s="93"/>
      <c r="CM26" s="93"/>
      <c r="CN26" s="93"/>
      <c r="CO26" s="93"/>
      <c r="CP26" s="93"/>
      <c r="CQ26" s="93"/>
      <c r="CR26" s="93"/>
      <c r="CS26" s="94" t="s">
        <v>146</v>
      </c>
      <c r="CT26" s="93">
        <v>2021</v>
      </c>
      <c r="CU26" s="93"/>
      <c r="CV26" s="93"/>
      <c r="CW26" s="93"/>
      <c r="CX26" s="93"/>
      <c r="CY26" s="93"/>
      <c r="CZ26" s="93"/>
      <c r="DA26" s="93"/>
      <c r="DB26" s="93"/>
      <c r="DC26" s="93"/>
      <c r="DD26" s="93"/>
      <c r="DE26" s="93"/>
      <c r="DF26" s="94" t="s">
        <v>149</v>
      </c>
      <c r="DG26" s="93">
        <v>2022</v>
      </c>
      <c r="DH26" s="93"/>
      <c r="DI26" s="93"/>
      <c r="DJ26" s="93"/>
      <c r="DK26" s="93"/>
      <c r="DL26" s="93"/>
      <c r="DM26" s="93"/>
      <c r="DN26" s="93"/>
      <c r="DO26" s="93"/>
      <c r="DP26" s="93"/>
      <c r="DQ26" s="93"/>
      <c r="DR26" s="93"/>
      <c r="DS26" s="94" t="s">
        <v>150</v>
      </c>
    </row>
    <row r="27" spans="2:123" s="3" customFormat="1" ht="30" x14ac:dyDescent="0.2">
      <c r="B27" s="100"/>
      <c r="C27" s="11" t="s">
        <v>130</v>
      </c>
      <c r="D27" s="11" t="s">
        <v>131</v>
      </c>
      <c r="E27" s="11" t="s">
        <v>132</v>
      </c>
      <c r="F27" s="95"/>
      <c r="G27" s="11" t="s">
        <v>121</v>
      </c>
      <c r="H27" s="11" t="s">
        <v>122</v>
      </c>
      <c r="I27" s="11" t="s">
        <v>123</v>
      </c>
      <c r="J27" s="11" t="s">
        <v>124</v>
      </c>
      <c r="K27" s="11" t="s">
        <v>125</v>
      </c>
      <c r="L27" s="11" t="s">
        <v>126</v>
      </c>
      <c r="M27" s="11" t="s">
        <v>127</v>
      </c>
      <c r="N27" s="11" t="s">
        <v>128</v>
      </c>
      <c r="O27" s="11" t="s">
        <v>129</v>
      </c>
      <c r="P27" s="11" t="s">
        <v>130</v>
      </c>
      <c r="Q27" s="11" t="s">
        <v>131</v>
      </c>
      <c r="R27" s="11" t="s">
        <v>132</v>
      </c>
      <c r="S27" s="101"/>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1"/>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1"/>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1"/>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5"/>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5"/>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95"/>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95"/>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95"/>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107">
        <f t="shared" ref="DG28:DR28" si="66">SUM(DG29:DG30)</f>
        <v>7541613.3569999998</v>
      </c>
      <c r="DH28" s="31">
        <f t="shared" si="66"/>
        <v>5347495.3849999998</v>
      </c>
      <c r="DI28" s="31">
        <f t="shared" si="66"/>
        <v>6028998.2300000004</v>
      </c>
      <c r="DJ28" s="31">
        <f t="shared" si="66"/>
        <v>8357764.6799999997</v>
      </c>
      <c r="DK28" s="31">
        <f t="shared" si="66"/>
        <v>7549490.9199999999</v>
      </c>
      <c r="DL28" s="31">
        <f t="shared" si="66"/>
        <v>10412358.7158</v>
      </c>
      <c r="DM28" s="31">
        <f t="shared" si="66"/>
        <v>13577521.42</v>
      </c>
      <c r="DN28" s="31">
        <f t="shared" si="66"/>
        <v>12595460.890000001</v>
      </c>
      <c r="DO28" s="31">
        <f t="shared" si="66"/>
        <v>12594760.91</v>
      </c>
      <c r="DP28" s="31">
        <f t="shared" si="66"/>
        <v>12530845.342799999</v>
      </c>
      <c r="DQ28" s="31">
        <f t="shared" si="66"/>
        <v>7601782.5798000004</v>
      </c>
      <c r="DR28" s="31">
        <f t="shared" si="66"/>
        <v>6606634.7990000006</v>
      </c>
      <c r="DS28" s="14">
        <f t="shared" ref="DS28:DS38" si="67">+SUM(DG28:DR28)</f>
        <v>110744727.22939999</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06">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67"/>
        <v>50474549.788200013</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06">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67"/>
        <v>60270177.441199996</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107">
        <f t="shared" ref="DG31:DR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265808.95</v>
      </c>
      <c r="DN31" s="31">
        <f t="shared" si="83"/>
        <v>241299.82</v>
      </c>
      <c r="DO31" s="31">
        <f t="shared" si="83"/>
        <v>248687.38197159994</v>
      </c>
      <c r="DP31" s="31">
        <f t="shared" si="83"/>
        <v>269365.25103695993</v>
      </c>
      <c r="DQ31" s="31">
        <f t="shared" si="83"/>
        <v>221841.81180215999</v>
      </c>
      <c r="DR31" s="31">
        <f t="shared" si="83"/>
        <v>201538.45617119997</v>
      </c>
      <c r="DS31" s="14">
        <f t="shared" si="67"/>
        <v>2823706.0754832798</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06">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67"/>
        <v>1771948.3688421601</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06">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67"/>
        <v>1051757.7066411199</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06">
        <f>SUM(DG35:DG36)</f>
        <v>0</v>
      </c>
      <c r="DH34" s="14">
        <f>SUM(DH35:DH36)</f>
        <v>0</v>
      </c>
      <c r="DI34" s="14"/>
      <c r="DJ34" s="14"/>
      <c r="DK34" s="14"/>
      <c r="DL34" s="14"/>
      <c r="DM34" s="14"/>
      <c r="DN34" s="14"/>
      <c r="DO34" s="14"/>
      <c r="DP34" s="14"/>
      <c r="DQ34" s="14"/>
      <c r="DR34" s="14">
        <f>DR35+DR36</f>
        <v>2326385.4909510994</v>
      </c>
      <c r="DS34" s="14">
        <f t="shared" si="67"/>
        <v>2326385.4909510994</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73"/>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64"/>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65"/>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67"/>
        <v>1593023.9908860046</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73"/>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64"/>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65"/>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67"/>
        <v>733361.50006509479</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107"/>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D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+DE28+DE31+DE34+DE37</f>
        <v>8758506.7516375184</v>
      </c>
      <c r="DF38" s="14">
        <f t="shared" si="65"/>
        <v>95449441.848828629</v>
      </c>
      <c r="DG38" s="107">
        <f t="shared" ref="DG38:DQ38" si="97">+DG28+DG31+DG34+DG37</f>
        <v>7781747.3195013599</v>
      </c>
      <c r="DH38" s="31">
        <f t="shared" si="97"/>
        <v>5530312.6770000001</v>
      </c>
      <c r="DI38" s="31">
        <f t="shared" si="97"/>
        <v>6279982.1800000006</v>
      </c>
      <c r="DJ38" s="31">
        <f t="shared" si="97"/>
        <v>8584042.1899999995</v>
      </c>
      <c r="DK38" s="31">
        <f t="shared" si="97"/>
        <v>7768585.9699999997</v>
      </c>
      <c r="DL38" s="31">
        <f t="shared" si="97"/>
        <v>10668215.355800001</v>
      </c>
      <c r="DM38" s="31">
        <f t="shared" si="97"/>
        <v>13843330.369999999</v>
      </c>
      <c r="DN38" s="31">
        <f t="shared" si="97"/>
        <v>12836760.710000001</v>
      </c>
      <c r="DO38" s="31">
        <f t="shared" si="97"/>
        <v>12843448.2919716</v>
      </c>
      <c r="DP38" s="31">
        <f t="shared" si="97"/>
        <v>12800210.593836959</v>
      </c>
      <c r="DQ38" s="31">
        <f t="shared" si="97"/>
        <v>7823624.3916021604</v>
      </c>
      <c r="DR38" s="31">
        <f>+DR28+DR31+DR34+DR37</f>
        <v>9134558.7461223006</v>
      </c>
      <c r="DS38" s="14">
        <f t="shared" si="67"/>
        <v>115894818.79583438</v>
      </c>
    </row>
    <row r="39" spans="2:123" ht="24" x14ac:dyDescent="0.2">
      <c r="B39" s="77" t="s">
        <v>145</v>
      </c>
    </row>
    <row r="40" spans="2:123" x14ac:dyDescent="0.2">
      <c r="B40" s="75"/>
    </row>
  </sheetData>
  <mergeCells count="45">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DI58" activePane="bottomRight" state="frozen"/>
      <selection pane="topRight" activeCell="C1" sqref="C1"/>
      <selection pane="bottomLeft" activeCell="A4" sqref="A4"/>
      <selection pane="bottomRight" activeCell="DN68" sqref="DN6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2.42578125" style="26" customWidth="1"/>
    <col min="115" max="115" width="13.85546875" style="26" customWidth="1"/>
    <col min="116" max="16384" width="11.42578125" style="26"/>
  </cols>
  <sheetData>
    <row r="1" spans="1:117" ht="15" x14ac:dyDescent="0.25">
      <c r="A1" s="96" t="s">
        <v>106</v>
      </c>
      <c r="B1" s="96"/>
    </row>
    <row r="2" spans="1:117" ht="30" customHeight="1" x14ac:dyDescent="0.2">
      <c r="A2" s="97" t="s">
        <v>151</v>
      </c>
      <c r="B2" s="97"/>
    </row>
    <row r="3" spans="1:117" ht="15" customHeight="1" x14ac:dyDescent="0.2">
      <c r="A3" s="98" t="s">
        <v>119</v>
      </c>
      <c r="B3" s="98"/>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99" t="s">
        <v>92</v>
      </c>
      <c r="C6" s="93">
        <v>2013</v>
      </c>
      <c r="D6" s="93"/>
      <c r="E6" s="93"/>
      <c r="F6" s="93">
        <v>2014</v>
      </c>
      <c r="G6" s="93"/>
      <c r="H6" s="93"/>
      <c r="I6" s="93"/>
      <c r="J6" s="93"/>
      <c r="K6" s="93"/>
      <c r="L6" s="93"/>
      <c r="M6" s="93"/>
      <c r="N6" s="93"/>
      <c r="O6" s="93"/>
      <c r="P6" s="93"/>
      <c r="Q6" s="93"/>
      <c r="R6" s="93">
        <v>2015</v>
      </c>
      <c r="S6" s="93"/>
      <c r="T6" s="93"/>
      <c r="U6" s="93"/>
      <c r="V6" s="93"/>
      <c r="W6" s="93"/>
      <c r="X6" s="93"/>
      <c r="Y6" s="93"/>
      <c r="Z6" s="93"/>
      <c r="AA6" s="93"/>
      <c r="AB6" s="93"/>
      <c r="AC6" s="93"/>
      <c r="AD6" s="93">
        <v>2016</v>
      </c>
      <c r="AE6" s="93"/>
      <c r="AF6" s="93"/>
      <c r="AG6" s="93"/>
      <c r="AH6" s="93"/>
      <c r="AI6" s="93"/>
      <c r="AJ6" s="93"/>
      <c r="AK6" s="93"/>
      <c r="AL6" s="93"/>
      <c r="AM6" s="93"/>
      <c r="AN6" s="93"/>
      <c r="AO6" s="93"/>
      <c r="AP6" s="93">
        <v>2017</v>
      </c>
      <c r="AQ6" s="93"/>
      <c r="AR6" s="93"/>
      <c r="AS6" s="93"/>
      <c r="AT6" s="93"/>
      <c r="AU6" s="93"/>
      <c r="AV6" s="93"/>
      <c r="AW6" s="93"/>
      <c r="AX6" s="93"/>
      <c r="AY6" s="93"/>
      <c r="AZ6" s="93"/>
      <c r="BA6" s="93"/>
      <c r="BB6" s="93">
        <v>2018</v>
      </c>
      <c r="BC6" s="93"/>
      <c r="BD6" s="93"/>
      <c r="BE6" s="93"/>
      <c r="BF6" s="93"/>
      <c r="BG6" s="93"/>
      <c r="BH6" s="93"/>
      <c r="BI6" s="93"/>
      <c r="BJ6" s="93"/>
      <c r="BK6" s="93"/>
      <c r="BL6" s="93"/>
      <c r="BM6" s="93"/>
      <c r="BN6" s="93">
        <v>2019</v>
      </c>
      <c r="BO6" s="93"/>
      <c r="BP6" s="93"/>
      <c r="BQ6" s="93"/>
      <c r="BR6" s="93"/>
      <c r="BS6" s="93"/>
      <c r="BT6" s="93"/>
      <c r="BU6" s="93"/>
      <c r="BV6" s="93"/>
      <c r="BW6" s="93"/>
      <c r="BX6" s="93"/>
      <c r="BY6" s="93"/>
      <c r="BZ6" s="94" t="s">
        <v>142</v>
      </c>
      <c r="CA6" s="93">
        <v>2020</v>
      </c>
      <c r="CB6" s="93"/>
      <c r="CC6" s="93"/>
      <c r="CD6" s="93"/>
      <c r="CE6" s="93"/>
      <c r="CF6" s="93"/>
      <c r="CG6" s="93"/>
      <c r="CH6" s="93"/>
      <c r="CI6" s="93"/>
      <c r="CJ6" s="93"/>
      <c r="CK6" s="93"/>
      <c r="CL6" s="93"/>
      <c r="CM6" s="94" t="s">
        <v>146</v>
      </c>
      <c r="CN6" s="93">
        <v>2021</v>
      </c>
      <c r="CO6" s="93"/>
      <c r="CP6" s="93"/>
      <c r="CQ6" s="93"/>
      <c r="CR6" s="93"/>
      <c r="CS6" s="93"/>
      <c r="CT6" s="93"/>
      <c r="CU6" s="93"/>
      <c r="CV6" s="93"/>
      <c r="CW6" s="93"/>
      <c r="CX6" s="93"/>
      <c r="CY6" s="93"/>
      <c r="CZ6" s="94" t="s">
        <v>149</v>
      </c>
      <c r="DA6" s="93">
        <v>2022</v>
      </c>
      <c r="DB6" s="93"/>
      <c r="DC6" s="93"/>
      <c r="DD6" s="93"/>
      <c r="DE6" s="93"/>
      <c r="DF6" s="93"/>
      <c r="DG6" s="93"/>
      <c r="DH6" s="93"/>
      <c r="DI6" s="93"/>
      <c r="DJ6" s="93"/>
      <c r="DK6" s="93"/>
      <c r="DL6" s="93"/>
      <c r="DM6" s="94" t="s">
        <v>150</v>
      </c>
    </row>
    <row r="7" spans="1:117" s="3" customFormat="1" ht="30" x14ac:dyDescent="0.2">
      <c r="B7" s="100"/>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5"/>
      <c r="CA7" s="11" t="s">
        <v>121</v>
      </c>
      <c r="CB7" s="11" t="s">
        <v>122</v>
      </c>
      <c r="CC7" s="11" t="s">
        <v>123</v>
      </c>
      <c r="CD7" s="11" t="s">
        <v>124</v>
      </c>
      <c r="CE7" s="11" t="s">
        <v>125</v>
      </c>
      <c r="CF7" s="11" t="s">
        <v>126</v>
      </c>
      <c r="CG7" s="11" t="s">
        <v>127</v>
      </c>
      <c r="CH7" s="11" t="s">
        <v>128</v>
      </c>
      <c r="CI7" s="11" t="s">
        <v>129</v>
      </c>
      <c r="CJ7" s="11" t="s">
        <v>130</v>
      </c>
      <c r="CK7" s="11" t="s">
        <v>131</v>
      </c>
      <c r="CL7" s="11" t="s">
        <v>132</v>
      </c>
      <c r="CM7" s="95"/>
      <c r="CN7" s="11" t="s">
        <v>121</v>
      </c>
      <c r="CO7" s="11" t="s">
        <v>122</v>
      </c>
      <c r="CP7" s="11" t="s">
        <v>123</v>
      </c>
      <c r="CQ7" s="11" t="s">
        <v>124</v>
      </c>
      <c r="CR7" s="11" t="s">
        <v>125</v>
      </c>
      <c r="CS7" s="11" t="s">
        <v>126</v>
      </c>
      <c r="CT7" s="11" t="s">
        <v>127</v>
      </c>
      <c r="CU7" s="11" t="s">
        <v>128</v>
      </c>
      <c r="CV7" s="11" t="s">
        <v>129</v>
      </c>
      <c r="CW7" s="11" t="s">
        <v>130</v>
      </c>
      <c r="CX7" s="11" t="s">
        <v>131</v>
      </c>
      <c r="CY7" s="11" t="s">
        <v>132</v>
      </c>
      <c r="CZ7" s="95"/>
      <c r="DA7" s="11" t="s">
        <v>121</v>
      </c>
      <c r="DB7" s="11" t="s">
        <v>122</v>
      </c>
      <c r="DC7" s="11" t="s">
        <v>123</v>
      </c>
      <c r="DD7" s="11" t="s">
        <v>124</v>
      </c>
      <c r="DE7" s="11" t="s">
        <v>125</v>
      </c>
      <c r="DF7" s="11" t="s">
        <v>126</v>
      </c>
      <c r="DG7" s="11" t="s">
        <v>127</v>
      </c>
      <c r="DH7" s="11" t="s">
        <v>128</v>
      </c>
      <c r="DI7" s="11" t="s">
        <v>129</v>
      </c>
      <c r="DJ7" s="11" t="s">
        <v>130</v>
      </c>
      <c r="DK7" s="11" t="s">
        <v>131</v>
      </c>
      <c r="DL7" s="11" t="s">
        <v>132</v>
      </c>
      <c r="DM7" s="95"/>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3">+AVERAGE(DA9:DL9)</f>
        <v>0.95253157706093194</v>
      </c>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3"/>
        <v>0.85424292833150428</v>
      </c>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3"/>
        <v>0.93059182158119658</v>
      </c>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3"/>
        <v>0.93317700818114524</v>
      </c>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3"/>
        <v>1.6990167366250767E-3</v>
      </c>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99" t="s">
        <v>92</v>
      </c>
      <c r="C16" s="93">
        <v>2013</v>
      </c>
      <c r="D16" s="93"/>
      <c r="E16" s="93"/>
      <c r="F16" s="93">
        <v>2014</v>
      </c>
      <c r="G16" s="93"/>
      <c r="H16" s="93"/>
      <c r="I16" s="93"/>
      <c r="J16" s="93"/>
      <c r="K16" s="93"/>
      <c r="L16" s="93"/>
      <c r="M16" s="93"/>
      <c r="N16" s="93"/>
      <c r="O16" s="93"/>
      <c r="P16" s="93"/>
      <c r="Q16" s="93"/>
      <c r="R16" s="93">
        <v>2015</v>
      </c>
      <c r="S16" s="93"/>
      <c r="T16" s="93"/>
      <c r="U16" s="93"/>
      <c r="V16" s="93"/>
      <c r="W16" s="93"/>
      <c r="X16" s="93"/>
      <c r="Y16" s="93"/>
      <c r="Z16" s="93"/>
      <c r="AA16" s="93"/>
      <c r="AB16" s="93"/>
      <c r="AC16" s="93"/>
      <c r="AD16" s="93">
        <v>2016</v>
      </c>
      <c r="AE16" s="93"/>
      <c r="AF16" s="93"/>
      <c r="AG16" s="93"/>
      <c r="AH16" s="93"/>
      <c r="AI16" s="93"/>
      <c r="AJ16" s="93"/>
      <c r="AK16" s="93"/>
      <c r="AL16" s="93"/>
      <c r="AM16" s="93"/>
      <c r="AN16" s="93"/>
      <c r="AO16" s="93"/>
      <c r="AP16" s="93">
        <v>2017</v>
      </c>
      <c r="AQ16" s="93"/>
      <c r="AR16" s="93"/>
      <c r="AS16" s="93"/>
      <c r="AT16" s="93"/>
      <c r="AU16" s="93"/>
      <c r="AV16" s="93"/>
      <c r="AW16" s="93"/>
      <c r="AX16" s="93"/>
      <c r="AY16" s="93"/>
      <c r="AZ16" s="93"/>
      <c r="BA16" s="93"/>
      <c r="BB16" s="93">
        <v>2018</v>
      </c>
      <c r="BC16" s="93"/>
      <c r="BD16" s="93"/>
      <c r="BE16" s="93"/>
      <c r="BF16" s="93"/>
      <c r="BG16" s="93"/>
      <c r="BH16" s="93"/>
      <c r="BI16" s="93"/>
      <c r="BJ16" s="93"/>
      <c r="BK16" s="93"/>
      <c r="BL16" s="93"/>
      <c r="BM16" s="93"/>
      <c r="BN16" s="93">
        <v>2019</v>
      </c>
      <c r="BO16" s="93"/>
      <c r="BP16" s="93"/>
      <c r="BQ16" s="93"/>
      <c r="BR16" s="93"/>
      <c r="BS16" s="93"/>
      <c r="BT16" s="93"/>
      <c r="BU16" s="93"/>
      <c r="BV16" s="93"/>
      <c r="BW16" s="93"/>
      <c r="BX16" s="93"/>
      <c r="BY16" s="93"/>
      <c r="BZ16" s="94" t="s">
        <v>142</v>
      </c>
      <c r="CA16" s="93">
        <v>2020</v>
      </c>
      <c r="CB16" s="93"/>
      <c r="CC16" s="93"/>
      <c r="CD16" s="93"/>
      <c r="CE16" s="93"/>
      <c r="CF16" s="93"/>
      <c r="CG16" s="93"/>
      <c r="CH16" s="93"/>
      <c r="CI16" s="93"/>
      <c r="CJ16" s="93"/>
      <c r="CK16" s="93"/>
      <c r="CL16" s="93"/>
      <c r="CM16" s="94" t="s">
        <v>146</v>
      </c>
      <c r="CN16" s="93">
        <v>2021</v>
      </c>
      <c r="CO16" s="93"/>
      <c r="CP16" s="93"/>
      <c r="CQ16" s="93"/>
      <c r="CR16" s="93"/>
      <c r="CS16" s="93"/>
      <c r="CT16" s="93"/>
      <c r="CU16" s="93"/>
      <c r="CV16" s="93"/>
      <c r="CW16" s="93"/>
      <c r="CX16" s="93"/>
      <c r="CY16" s="93"/>
      <c r="CZ16" s="94" t="s">
        <v>149</v>
      </c>
      <c r="DA16" s="93">
        <v>2022</v>
      </c>
      <c r="DB16" s="93"/>
      <c r="DC16" s="93"/>
      <c r="DD16" s="93"/>
      <c r="DE16" s="93"/>
      <c r="DF16" s="93"/>
      <c r="DG16" s="93"/>
      <c r="DH16" s="93"/>
      <c r="DI16" s="93"/>
      <c r="DJ16" s="93"/>
      <c r="DK16" s="93"/>
      <c r="DL16" s="93"/>
      <c r="DM16" s="94" t="s">
        <v>150</v>
      </c>
    </row>
    <row r="17" spans="2:117" s="3" customFormat="1" ht="30" x14ac:dyDescent="0.2">
      <c r="B17" s="100"/>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5"/>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95"/>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95"/>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95"/>
    </row>
    <row r="18" spans="2:117"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4">+AF19+AF18</f>
        <v>243961.09835100002</v>
      </c>
      <c r="AG20" s="51">
        <f t="shared" si="4"/>
        <v>242896.922892</v>
      </c>
      <c r="AH20" s="51">
        <f t="shared" si="4"/>
        <v>246431.50423699999</v>
      </c>
      <c r="AI20" s="51">
        <f t="shared" si="4"/>
        <v>237646.61704099999</v>
      </c>
      <c r="AJ20" s="51">
        <f t="shared" si="4"/>
        <v>239822.261562</v>
      </c>
      <c r="AK20" s="51">
        <f t="shared" si="4"/>
        <v>246463.53737199999</v>
      </c>
      <c r="AL20" s="51">
        <f t="shared" si="4"/>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row>
    <row r="23" spans="2:117" s="33" customFormat="1" ht="15" customHeight="1" x14ac:dyDescent="0.2">
      <c r="B23" s="104"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row>
    <row r="24" spans="2:117" s="33" customFormat="1" ht="15" customHeight="1" x14ac:dyDescent="0.2">
      <c r="B24" s="105"/>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05"/>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27" customFormat="1" ht="15" customHeight="1" x14ac:dyDescent="0.2">
      <c r="B27" s="59" t="s">
        <v>100</v>
      </c>
      <c r="C27" s="41"/>
    </row>
    <row r="28" spans="2:117" s="3" customFormat="1" ht="15" x14ac:dyDescent="0.25">
      <c r="B28" s="99" t="s">
        <v>92</v>
      </c>
      <c r="C28" s="93">
        <v>2013</v>
      </c>
      <c r="D28" s="93"/>
      <c r="E28" s="93"/>
      <c r="F28" s="93">
        <v>2014</v>
      </c>
      <c r="G28" s="93"/>
      <c r="H28" s="93"/>
      <c r="I28" s="93"/>
      <c r="J28" s="93"/>
      <c r="K28" s="93"/>
      <c r="L28" s="93"/>
      <c r="M28" s="93"/>
      <c r="N28" s="93"/>
      <c r="O28" s="93"/>
      <c r="P28" s="93"/>
      <c r="Q28" s="93"/>
      <c r="R28" s="93">
        <v>2015</v>
      </c>
      <c r="S28" s="93"/>
      <c r="T28" s="93"/>
      <c r="U28" s="93"/>
      <c r="V28" s="93"/>
      <c r="W28" s="93"/>
      <c r="X28" s="93"/>
      <c r="Y28" s="93"/>
      <c r="Z28" s="93"/>
      <c r="AA28" s="93"/>
      <c r="AB28" s="93"/>
      <c r="AC28" s="93"/>
      <c r="AD28" s="93">
        <v>2016</v>
      </c>
      <c r="AE28" s="93"/>
      <c r="AF28" s="93"/>
      <c r="AG28" s="93"/>
      <c r="AH28" s="93"/>
      <c r="AI28" s="93"/>
      <c r="AJ28" s="93"/>
      <c r="AK28" s="93"/>
      <c r="AL28" s="93"/>
      <c r="AM28" s="93"/>
      <c r="AN28" s="93"/>
      <c r="AO28" s="93"/>
      <c r="AP28" s="93">
        <v>2017</v>
      </c>
      <c r="AQ28" s="93"/>
      <c r="AR28" s="93"/>
      <c r="AS28" s="93"/>
      <c r="AT28" s="93"/>
      <c r="AU28" s="93"/>
      <c r="AV28" s="93"/>
      <c r="AW28" s="93"/>
      <c r="AX28" s="93"/>
      <c r="AY28" s="93"/>
      <c r="AZ28" s="93"/>
      <c r="BA28" s="93"/>
      <c r="BB28" s="93">
        <v>2018</v>
      </c>
      <c r="BC28" s="93"/>
      <c r="BD28" s="93"/>
      <c r="BE28" s="93"/>
      <c r="BF28" s="93"/>
      <c r="BG28" s="93"/>
      <c r="BH28" s="93"/>
      <c r="BI28" s="93"/>
      <c r="BJ28" s="93"/>
      <c r="BK28" s="93"/>
      <c r="BL28" s="93"/>
      <c r="BM28" s="93"/>
      <c r="BN28" s="93">
        <v>2019</v>
      </c>
      <c r="BO28" s="93"/>
      <c r="BP28" s="93"/>
      <c r="BQ28" s="93"/>
      <c r="BR28" s="93"/>
      <c r="BS28" s="93"/>
      <c r="BT28" s="93"/>
      <c r="BU28" s="93"/>
      <c r="BV28" s="93"/>
      <c r="BW28" s="93"/>
      <c r="BX28" s="93"/>
      <c r="BY28" s="93"/>
      <c r="BZ28" s="94" t="s">
        <v>142</v>
      </c>
      <c r="CA28" s="93">
        <v>2020</v>
      </c>
      <c r="CB28" s="93"/>
      <c r="CC28" s="93"/>
      <c r="CD28" s="93"/>
      <c r="CE28" s="93"/>
      <c r="CF28" s="93"/>
      <c r="CG28" s="93"/>
      <c r="CH28" s="93"/>
      <c r="CI28" s="93"/>
      <c r="CJ28" s="93"/>
      <c r="CK28" s="93"/>
      <c r="CL28" s="93"/>
      <c r="CM28" s="94" t="s">
        <v>146</v>
      </c>
      <c r="CN28" s="93">
        <v>2021</v>
      </c>
      <c r="CO28" s="93"/>
      <c r="CP28" s="93"/>
      <c r="CQ28" s="93"/>
      <c r="CR28" s="93"/>
      <c r="CS28" s="93"/>
      <c r="CT28" s="93"/>
      <c r="CU28" s="93"/>
      <c r="CV28" s="93"/>
      <c r="CW28" s="93"/>
      <c r="CX28" s="93"/>
      <c r="CY28" s="93"/>
      <c r="CZ28" s="94" t="s">
        <v>149</v>
      </c>
      <c r="DA28" s="93">
        <v>2022</v>
      </c>
      <c r="DB28" s="93"/>
      <c r="DC28" s="93"/>
      <c r="DD28" s="93"/>
      <c r="DE28" s="93"/>
      <c r="DF28" s="93"/>
      <c r="DG28" s="93"/>
      <c r="DH28" s="93"/>
      <c r="DI28" s="93"/>
      <c r="DJ28" s="93"/>
      <c r="DK28" s="93"/>
      <c r="DL28" s="93"/>
      <c r="DM28" s="94" t="s">
        <v>150</v>
      </c>
    </row>
    <row r="29" spans="2:117" s="3" customFormat="1" ht="30" x14ac:dyDescent="0.2">
      <c r="B29" s="100"/>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5"/>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95"/>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95"/>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95"/>
    </row>
    <row r="30" spans="2:117"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row>
    <row r="31" spans="2:117"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row>
    <row r="32" spans="2:117"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99" t="s">
        <v>92</v>
      </c>
      <c r="C34" s="93">
        <v>2013</v>
      </c>
      <c r="D34" s="93"/>
      <c r="E34" s="93"/>
      <c r="F34" s="93">
        <v>2014</v>
      </c>
      <c r="G34" s="93"/>
      <c r="H34" s="93"/>
      <c r="I34" s="93"/>
      <c r="J34" s="93"/>
      <c r="K34" s="93"/>
      <c r="L34" s="93"/>
      <c r="M34" s="93"/>
      <c r="N34" s="93"/>
      <c r="O34" s="93"/>
      <c r="P34" s="93"/>
      <c r="Q34" s="93"/>
      <c r="R34" s="93">
        <v>2015</v>
      </c>
      <c r="S34" s="93"/>
      <c r="T34" s="93"/>
      <c r="U34" s="93"/>
      <c r="V34" s="93"/>
      <c r="W34" s="93"/>
      <c r="X34" s="93"/>
      <c r="Y34" s="93"/>
      <c r="Z34" s="93"/>
      <c r="AA34" s="93"/>
      <c r="AB34" s="93"/>
      <c r="AC34" s="93"/>
      <c r="AD34" s="93">
        <v>2016</v>
      </c>
      <c r="AE34" s="93"/>
      <c r="AF34" s="93"/>
      <c r="AG34" s="93"/>
      <c r="AH34" s="93"/>
      <c r="AI34" s="93"/>
      <c r="AJ34" s="93"/>
      <c r="AK34" s="93"/>
      <c r="AL34" s="93"/>
      <c r="AM34" s="93"/>
      <c r="AN34" s="93"/>
      <c r="AO34" s="93"/>
      <c r="AP34" s="93">
        <v>2017</v>
      </c>
      <c r="AQ34" s="93"/>
      <c r="AR34" s="93"/>
      <c r="AS34" s="93"/>
      <c r="AT34" s="93"/>
      <c r="AU34" s="93"/>
      <c r="AV34" s="93"/>
      <c r="AW34" s="93"/>
      <c r="AX34" s="93"/>
      <c r="AY34" s="93"/>
      <c r="AZ34" s="93"/>
      <c r="BA34" s="93"/>
      <c r="BB34" s="93">
        <v>2018</v>
      </c>
      <c r="BC34" s="93"/>
      <c r="BD34" s="93"/>
      <c r="BE34" s="93"/>
      <c r="BF34" s="93"/>
      <c r="BG34" s="93"/>
      <c r="BH34" s="93"/>
      <c r="BI34" s="93"/>
      <c r="BJ34" s="93"/>
      <c r="BK34" s="93"/>
      <c r="BL34" s="93"/>
      <c r="BM34" s="93"/>
      <c r="BN34" s="93">
        <v>2019</v>
      </c>
      <c r="BO34" s="93"/>
      <c r="BP34" s="93"/>
      <c r="BQ34" s="93"/>
      <c r="BR34" s="93"/>
      <c r="BS34" s="93"/>
      <c r="BT34" s="93"/>
      <c r="BU34" s="93"/>
      <c r="BV34" s="93"/>
      <c r="BW34" s="93"/>
      <c r="BX34" s="93"/>
      <c r="BY34" s="93"/>
      <c r="BZ34" s="94" t="s">
        <v>142</v>
      </c>
      <c r="CA34" s="93">
        <v>2020</v>
      </c>
      <c r="CB34" s="93"/>
      <c r="CC34" s="93"/>
      <c r="CD34" s="93"/>
      <c r="CE34" s="93"/>
      <c r="CF34" s="93"/>
      <c r="CG34" s="93"/>
      <c r="CH34" s="93"/>
      <c r="CI34" s="93"/>
      <c r="CJ34" s="93"/>
      <c r="CK34" s="93"/>
      <c r="CL34" s="93"/>
      <c r="CM34" s="94" t="s">
        <v>146</v>
      </c>
      <c r="CN34" s="93">
        <v>2021</v>
      </c>
      <c r="CO34" s="93"/>
      <c r="CP34" s="93"/>
      <c r="CQ34" s="93"/>
      <c r="CR34" s="93"/>
      <c r="CS34" s="93"/>
      <c r="CT34" s="93"/>
      <c r="CU34" s="93"/>
      <c r="CV34" s="93"/>
      <c r="CW34" s="93"/>
      <c r="CX34" s="93"/>
      <c r="CY34" s="93"/>
      <c r="CZ34" s="94" t="s">
        <v>149</v>
      </c>
      <c r="DA34" s="93">
        <v>2022</v>
      </c>
      <c r="DB34" s="93"/>
      <c r="DC34" s="93"/>
      <c r="DD34" s="93"/>
      <c r="DE34" s="93"/>
      <c r="DF34" s="93"/>
      <c r="DG34" s="93"/>
      <c r="DH34" s="93"/>
      <c r="DI34" s="93"/>
      <c r="DJ34" s="93"/>
      <c r="DK34" s="93"/>
      <c r="DL34" s="93"/>
      <c r="DM34" s="94" t="s">
        <v>150</v>
      </c>
    </row>
    <row r="35" spans="2:117" s="3" customFormat="1" ht="30" x14ac:dyDescent="0.2">
      <c r="B35" s="100"/>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5"/>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95"/>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95"/>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95"/>
    </row>
    <row r="36" spans="2:117"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row>
    <row r="37" spans="2:117"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row>
    <row r="38" spans="2:117"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row>
    <row r="39" spans="2:117"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row>
    <row r="40" spans="2:117"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row>
    <row r="41" spans="2:117" s="33" customFormat="1" ht="15" customHeight="1" x14ac:dyDescent="0.2">
      <c r="C41" s="65"/>
    </row>
    <row r="42" spans="2:117" s="33" customFormat="1" ht="15" customHeight="1" x14ac:dyDescent="0.2">
      <c r="B42" s="40" t="s">
        <v>102</v>
      </c>
      <c r="C42" s="41"/>
    </row>
    <row r="43" spans="2:117" s="3" customFormat="1" ht="15" x14ac:dyDescent="0.25">
      <c r="B43" s="99" t="s">
        <v>92</v>
      </c>
      <c r="C43" s="93">
        <v>2013</v>
      </c>
      <c r="D43" s="93"/>
      <c r="E43" s="93"/>
      <c r="F43" s="93">
        <v>2014</v>
      </c>
      <c r="G43" s="93"/>
      <c r="H43" s="93"/>
      <c r="I43" s="93"/>
      <c r="J43" s="93"/>
      <c r="K43" s="93"/>
      <c r="L43" s="93"/>
      <c r="M43" s="93"/>
      <c r="N43" s="93"/>
      <c r="O43" s="93"/>
      <c r="P43" s="93"/>
      <c r="Q43" s="93"/>
      <c r="R43" s="93">
        <v>2015</v>
      </c>
      <c r="S43" s="93"/>
      <c r="T43" s="93"/>
      <c r="U43" s="93"/>
      <c r="V43" s="93"/>
      <c r="W43" s="93"/>
      <c r="X43" s="93"/>
      <c r="Y43" s="93"/>
      <c r="Z43" s="93"/>
      <c r="AA43" s="93"/>
      <c r="AB43" s="93"/>
      <c r="AC43" s="93"/>
      <c r="AD43" s="93">
        <v>2016</v>
      </c>
      <c r="AE43" s="93"/>
      <c r="AF43" s="93"/>
      <c r="AG43" s="93"/>
      <c r="AH43" s="93"/>
      <c r="AI43" s="93"/>
      <c r="AJ43" s="93"/>
      <c r="AK43" s="93"/>
      <c r="AL43" s="93"/>
      <c r="AM43" s="93"/>
      <c r="AN43" s="93"/>
      <c r="AO43" s="93"/>
      <c r="AP43" s="93">
        <v>2017</v>
      </c>
      <c r="AQ43" s="93"/>
      <c r="AR43" s="93"/>
      <c r="AS43" s="93"/>
      <c r="AT43" s="93"/>
      <c r="AU43" s="93"/>
      <c r="AV43" s="93"/>
      <c r="AW43" s="93"/>
      <c r="AX43" s="93"/>
      <c r="AY43" s="93"/>
      <c r="AZ43" s="93"/>
      <c r="BA43" s="93"/>
      <c r="BB43" s="93">
        <v>2018</v>
      </c>
      <c r="BC43" s="93"/>
      <c r="BD43" s="93"/>
      <c r="BE43" s="93"/>
      <c r="BF43" s="93"/>
      <c r="BG43" s="93"/>
      <c r="BH43" s="93"/>
      <c r="BI43" s="93"/>
      <c r="BJ43" s="93"/>
      <c r="BK43" s="93"/>
      <c r="BL43" s="93"/>
      <c r="BM43" s="93"/>
      <c r="BN43" s="93">
        <v>2019</v>
      </c>
      <c r="BO43" s="93"/>
      <c r="BP43" s="93"/>
      <c r="BQ43" s="93"/>
      <c r="BR43" s="93"/>
      <c r="BS43" s="93"/>
      <c r="BT43" s="93"/>
      <c r="BU43" s="93"/>
      <c r="BV43" s="93"/>
      <c r="BW43" s="93"/>
      <c r="BX43" s="93"/>
      <c r="BY43" s="93"/>
      <c r="BZ43" s="94" t="s">
        <v>142</v>
      </c>
      <c r="CA43" s="93">
        <v>2020</v>
      </c>
      <c r="CB43" s="93"/>
      <c r="CC43" s="93"/>
      <c r="CD43" s="93"/>
      <c r="CE43" s="93"/>
      <c r="CF43" s="93"/>
      <c r="CG43" s="93"/>
      <c r="CH43" s="93"/>
      <c r="CI43" s="93"/>
      <c r="CJ43" s="93"/>
      <c r="CK43" s="93"/>
      <c r="CL43" s="93"/>
      <c r="CM43" s="94" t="s">
        <v>146</v>
      </c>
      <c r="CN43" s="93">
        <v>2021</v>
      </c>
      <c r="CO43" s="93"/>
      <c r="CP43" s="93"/>
      <c r="CQ43" s="93"/>
      <c r="CR43" s="93"/>
      <c r="CS43" s="93"/>
      <c r="CT43" s="93"/>
      <c r="CU43" s="93"/>
      <c r="CV43" s="93"/>
      <c r="CW43" s="93"/>
      <c r="CX43" s="93"/>
      <c r="CY43" s="93"/>
      <c r="CZ43" s="94" t="s">
        <v>149</v>
      </c>
      <c r="DA43" s="93">
        <v>2022</v>
      </c>
      <c r="DB43" s="93"/>
      <c r="DC43" s="93"/>
      <c r="DD43" s="93"/>
      <c r="DE43" s="93"/>
      <c r="DF43" s="93"/>
      <c r="DG43" s="93"/>
      <c r="DH43" s="93"/>
      <c r="DI43" s="93"/>
      <c r="DJ43" s="93"/>
      <c r="DK43" s="93"/>
      <c r="DL43" s="93"/>
      <c r="DM43" s="94" t="s">
        <v>150</v>
      </c>
    </row>
    <row r="44" spans="2:117" s="3" customFormat="1" ht="30" x14ac:dyDescent="0.2">
      <c r="B44" s="100"/>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5"/>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95"/>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95"/>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95"/>
    </row>
    <row r="45" spans="2:117"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row>
    <row r="46" spans="2:117"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row>
    <row r="48" spans="2:117"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row>
    <row r="49" spans="2:117"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row>
    <row r="52" spans="2:117" s="33" customFormat="1" ht="15" customHeight="1" x14ac:dyDescent="0.2">
      <c r="C52" s="65"/>
    </row>
    <row r="53" spans="2:117" s="33" customFormat="1" ht="15" customHeight="1" x14ac:dyDescent="0.2">
      <c r="B53" s="40" t="s">
        <v>103</v>
      </c>
      <c r="C53" s="41"/>
    </row>
    <row r="54" spans="2:117" s="3" customFormat="1" ht="15" x14ac:dyDescent="0.25">
      <c r="B54" s="99" t="s">
        <v>92</v>
      </c>
      <c r="C54" s="93">
        <v>2013</v>
      </c>
      <c r="D54" s="93"/>
      <c r="E54" s="93"/>
      <c r="F54" s="93">
        <v>2014</v>
      </c>
      <c r="G54" s="93"/>
      <c r="H54" s="93"/>
      <c r="I54" s="93"/>
      <c r="J54" s="93"/>
      <c r="K54" s="93"/>
      <c r="L54" s="93"/>
      <c r="M54" s="93"/>
      <c r="N54" s="93"/>
      <c r="O54" s="93"/>
      <c r="P54" s="93"/>
      <c r="Q54" s="93"/>
      <c r="R54" s="93">
        <v>2015</v>
      </c>
      <c r="S54" s="93"/>
      <c r="T54" s="93"/>
      <c r="U54" s="93"/>
      <c r="V54" s="93"/>
      <c r="W54" s="93"/>
      <c r="X54" s="93"/>
      <c r="Y54" s="93"/>
      <c r="Z54" s="93"/>
      <c r="AA54" s="93"/>
      <c r="AB54" s="93"/>
      <c r="AC54" s="93"/>
      <c r="AD54" s="93">
        <v>2016</v>
      </c>
      <c r="AE54" s="93"/>
      <c r="AF54" s="93"/>
      <c r="AG54" s="93"/>
      <c r="AH54" s="93"/>
      <c r="AI54" s="93"/>
      <c r="AJ54" s="93"/>
      <c r="AK54" s="93"/>
      <c r="AL54" s="93"/>
      <c r="AM54" s="93"/>
      <c r="AN54" s="93"/>
      <c r="AO54" s="93"/>
      <c r="AP54" s="93">
        <v>2017</v>
      </c>
      <c r="AQ54" s="93"/>
      <c r="AR54" s="93"/>
      <c r="AS54" s="93"/>
      <c r="AT54" s="93"/>
      <c r="AU54" s="93"/>
      <c r="AV54" s="93"/>
      <c r="AW54" s="93"/>
      <c r="AX54" s="93"/>
      <c r="AY54" s="93"/>
      <c r="AZ54" s="93"/>
      <c r="BA54" s="93"/>
      <c r="BB54" s="93">
        <v>2018</v>
      </c>
      <c r="BC54" s="93"/>
      <c r="BD54" s="93"/>
      <c r="BE54" s="93"/>
      <c r="BF54" s="93"/>
      <c r="BG54" s="93"/>
      <c r="BH54" s="93"/>
      <c r="BI54" s="93"/>
      <c r="BJ54" s="93"/>
      <c r="BK54" s="93"/>
      <c r="BL54" s="93"/>
      <c r="BM54" s="93"/>
      <c r="BN54" s="93">
        <v>2019</v>
      </c>
      <c r="BO54" s="93"/>
      <c r="BP54" s="93"/>
      <c r="BQ54" s="93"/>
      <c r="BR54" s="93"/>
      <c r="BS54" s="93"/>
      <c r="BT54" s="93"/>
      <c r="BU54" s="93"/>
      <c r="BV54" s="93"/>
      <c r="BW54" s="93"/>
      <c r="BX54" s="93"/>
      <c r="BY54" s="93"/>
      <c r="BZ54" s="94" t="s">
        <v>142</v>
      </c>
      <c r="CA54" s="93">
        <v>2020</v>
      </c>
      <c r="CB54" s="93"/>
      <c r="CC54" s="93"/>
      <c r="CD54" s="93"/>
      <c r="CE54" s="93"/>
      <c r="CF54" s="93"/>
      <c r="CG54" s="93"/>
      <c r="CH54" s="93"/>
      <c r="CI54" s="93"/>
      <c r="CJ54" s="93"/>
      <c r="CK54" s="93"/>
      <c r="CL54" s="93"/>
      <c r="CM54" s="94" t="s">
        <v>146</v>
      </c>
      <c r="CN54" s="93">
        <v>2021</v>
      </c>
      <c r="CO54" s="93"/>
      <c r="CP54" s="93"/>
      <c r="CQ54" s="93"/>
      <c r="CR54" s="93"/>
      <c r="CS54" s="93"/>
      <c r="CT54" s="93"/>
      <c r="CU54" s="93"/>
      <c r="CV54" s="93"/>
      <c r="CW54" s="93"/>
      <c r="CX54" s="93"/>
      <c r="CY54" s="93"/>
      <c r="CZ54" s="94" t="s">
        <v>149</v>
      </c>
      <c r="DA54" s="93">
        <v>2022</v>
      </c>
      <c r="DB54" s="93"/>
      <c r="DC54" s="93"/>
      <c r="DD54" s="93"/>
      <c r="DE54" s="93"/>
      <c r="DF54" s="93"/>
      <c r="DG54" s="93"/>
      <c r="DH54" s="93"/>
      <c r="DI54" s="93"/>
      <c r="DJ54" s="93"/>
      <c r="DK54" s="93"/>
      <c r="DL54" s="93"/>
      <c r="DM54" s="94" t="s">
        <v>150</v>
      </c>
    </row>
    <row r="55" spans="2:117" s="3" customFormat="1" ht="30" x14ac:dyDescent="0.2">
      <c r="B55" s="100"/>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5"/>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95"/>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95"/>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95"/>
    </row>
    <row r="56" spans="2:117"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row>
    <row r="57" spans="2:117"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5">+SUM(BN57:BY57)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6">+SUM(CA57:CL57)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7">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8">SUM(DA57:DL57)</f>
        <v>182360834.94</v>
      </c>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5"/>
        <v>144</v>
      </c>
      <c r="CA58" s="51">
        <v>26</v>
      </c>
      <c r="CB58" s="51">
        <v>23</v>
      </c>
      <c r="CC58" s="51">
        <v>14</v>
      </c>
      <c r="CD58" s="51">
        <v>6</v>
      </c>
      <c r="CE58" s="51">
        <v>5</v>
      </c>
      <c r="CF58" s="51">
        <v>9</v>
      </c>
      <c r="CG58" s="51">
        <v>9</v>
      </c>
      <c r="CH58" s="51">
        <v>10</v>
      </c>
      <c r="CI58" s="51">
        <v>10</v>
      </c>
      <c r="CJ58" s="51">
        <v>11</v>
      </c>
      <c r="CK58" s="51">
        <v>10</v>
      </c>
      <c r="CL58" s="51">
        <v>18</v>
      </c>
      <c r="CM58" s="66">
        <f t="shared" si="6"/>
        <v>151</v>
      </c>
      <c r="CN58" s="51">
        <v>14</v>
      </c>
      <c r="CO58" s="51">
        <v>9</v>
      </c>
      <c r="CP58" s="51">
        <v>14</v>
      </c>
      <c r="CQ58" s="51">
        <v>17</v>
      </c>
      <c r="CR58" s="51">
        <v>16</v>
      </c>
      <c r="CS58" s="51">
        <v>16</v>
      </c>
      <c r="CT58" s="51">
        <v>17</v>
      </c>
      <c r="CU58" s="51">
        <v>19</v>
      </c>
      <c r="CV58" s="51">
        <v>18</v>
      </c>
      <c r="CW58" s="51">
        <v>18</v>
      </c>
      <c r="CX58" s="51">
        <v>16</v>
      </c>
      <c r="CY58" s="51">
        <v>19</v>
      </c>
      <c r="CZ58" s="66">
        <f t="shared" si="7"/>
        <v>193</v>
      </c>
      <c r="DA58" s="51">
        <v>20</v>
      </c>
      <c r="DB58" s="51">
        <v>18</v>
      </c>
      <c r="DC58" s="51">
        <v>18</v>
      </c>
      <c r="DD58" s="51">
        <v>14</v>
      </c>
      <c r="DE58" s="51">
        <v>16</v>
      </c>
      <c r="DF58" s="51">
        <v>20</v>
      </c>
      <c r="DG58" s="51">
        <v>17</v>
      </c>
      <c r="DH58" s="51">
        <v>19</v>
      </c>
      <c r="DI58" s="51">
        <v>21</v>
      </c>
      <c r="DJ58" s="51">
        <v>23</v>
      </c>
      <c r="DK58" s="51">
        <v>22</v>
      </c>
      <c r="DL58" s="51">
        <v>22</v>
      </c>
      <c r="DM58" s="66">
        <f t="shared" si="8"/>
        <v>230</v>
      </c>
    </row>
    <row r="59" spans="2:117"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5"/>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6">
        <f t="shared" si="6"/>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7"/>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8"/>
        <v>108749707.95100001</v>
      </c>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5"/>
        <v>144</v>
      </c>
      <c r="CA60" s="51">
        <v>26</v>
      </c>
      <c r="CB60" s="51">
        <v>23</v>
      </c>
      <c r="CC60" s="51">
        <v>14</v>
      </c>
      <c r="CD60" s="51">
        <v>6</v>
      </c>
      <c r="CE60" s="51">
        <v>5</v>
      </c>
      <c r="CF60" s="51">
        <v>9</v>
      </c>
      <c r="CG60" s="51">
        <v>9</v>
      </c>
      <c r="CH60" s="51">
        <v>10</v>
      </c>
      <c r="CI60" s="51">
        <v>10</v>
      </c>
      <c r="CJ60" s="51">
        <v>11</v>
      </c>
      <c r="CK60" s="51">
        <v>10</v>
      </c>
      <c r="CL60" s="51">
        <v>18</v>
      </c>
      <c r="CM60" s="66">
        <f t="shared" si="6"/>
        <v>151</v>
      </c>
      <c r="CN60" s="51">
        <v>14</v>
      </c>
      <c r="CO60" s="51">
        <v>9</v>
      </c>
      <c r="CP60" s="51">
        <v>14</v>
      </c>
      <c r="CQ60" s="51">
        <v>17</v>
      </c>
      <c r="CR60" s="51">
        <v>16</v>
      </c>
      <c r="CS60" s="51">
        <v>16</v>
      </c>
      <c r="CT60" s="51">
        <v>17</v>
      </c>
      <c r="CU60" s="51">
        <v>19</v>
      </c>
      <c r="CV60" s="51">
        <v>18</v>
      </c>
      <c r="CW60" s="51">
        <v>18</v>
      </c>
      <c r="CX60" s="51">
        <v>16</v>
      </c>
      <c r="CY60" s="51">
        <v>19</v>
      </c>
      <c r="CZ60" s="66">
        <f t="shared" si="7"/>
        <v>193</v>
      </c>
      <c r="DA60" s="51">
        <v>20</v>
      </c>
      <c r="DB60" s="51">
        <v>18</v>
      </c>
      <c r="DC60" s="51">
        <v>18</v>
      </c>
      <c r="DD60" s="51">
        <v>14</v>
      </c>
      <c r="DE60" s="51">
        <v>16</v>
      </c>
      <c r="DF60" s="51">
        <v>20</v>
      </c>
      <c r="DG60" s="51">
        <v>17</v>
      </c>
      <c r="DH60" s="51">
        <v>19</v>
      </c>
      <c r="DI60" s="51">
        <v>21</v>
      </c>
      <c r="DJ60" s="51">
        <v>23</v>
      </c>
      <c r="DK60" s="51">
        <v>22</v>
      </c>
      <c r="DL60" s="51">
        <v>23</v>
      </c>
      <c r="DM60" s="66">
        <f t="shared" si="8"/>
        <v>231</v>
      </c>
    </row>
    <row r="61" spans="2:117"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5"/>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6"/>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7"/>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8"/>
        <v>73454485.299999997</v>
      </c>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5"/>
        <v>290</v>
      </c>
      <c r="CA62" s="51">
        <v>52</v>
      </c>
      <c r="CB62" s="51">
        <v>46</v>
      </c>
      <c r="CC62" s="51">
        <v>28</v>
      </c>
      <c r="CD62" s="51">
        <v>12</v>
      </c>
      <c r="CE62" s="51">
        <v>10</v>
      </c>
      <c r="CF62" s="51">
        <v>18</v>
      </c>
      <c r="CG62" s="51">
        <v>18</v>
      </c>
      <c r="CH62" s="51">
        <v>20</v>
      </c>
      <c r="CI62" s="51">
        <v>20</v>
      </c>
      <c r="CJ62" s="51">
        <v>22</v>
      </c>
      <c r="CK62" s="51">
        <v>20</v>
      </c>
      <c r="CL62" s="51">
        <v>36</v>
      </c>
      <c r="CM62" s="66">
        <f t="shared" si="6"/>
        <v>302</v>
      </c>
      <c r="CN62" s="51">
        <v>28</v>
      </c>
      <c r="CO62" s="51">
        <v>18</v>
      </c>
      <c r="CP62" s="51">
        <v>28</v>
      </c>
      <c r="CQ62" s="51">
        <v>34</v>
      </c>
      <c r="CR62" s="51">
        <v>32</v>
      </c>
      <c r="CS62" s="51">
        <v>32</v>
      </c>
      <c r="CT62" s="51">
        <v>34</v>
      </c>
      <c r="CU62" s="51">
        <v>38</v>
      </c>
      <c r="CV62" s="51">
        <v>36</v>
      </c>
      <c r="CW62" s="51">
        <v>36</v>
      </c>
      <c r="CX62" s="51">
        <v>32</v>
      </c>
      <c r="CY62" s="51">
        <v>38</v>
      </c>
      <c r="CZ62" s="66">
        <f t="shared" si="7"/>
        <v>386</v>
      </c>
      <c r="DA62" s="51">
        <v>10538575.010000002</v>
      </c>
      <c r="DB62" s="51">
        <v>36</v>
      </c>
      <c r="DC62" s="51">
        <v>36</v>
      </c>
      <c r="DD62" s="51">
        <v>28</v>
      </c>
      <c r="DE62" s="51">
        <v>32</v>
      </c>
      <c r="DF62" s="51">
        <v>40</v>
      </c>
      <c r="DG62" s="51">
        <v>34</v>
      </c>
      <c r="DH62" s="51">
        <v>38</v>
      </c>
      <c r="DI62" s="51">
        <v>42</v>
      </c>
      <c r="DJ62" s="51">
        <v>46</v>
      </c>
      <c r="DK62" s="51">
        <v>44</v>
      </c>
      <c r="DL62" s="51">
        <v>45</v>
      </c>
      <c r="DM62" s="66">
        <f t="shared" si="8"/>
        <v>10538996.010000002</v>
      </c>
    </row>
    <row r="63" spans="2:117"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5"/>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6">
        <f t="shared" si="6"/>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7"/>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row>
    <row r="64" spans="2:117"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row>
    <row r="65" spans="2:117" s="33" customFormat="1" ht="15" customHeight="1" x14ac:dyDescent="0.2">
      <c r="B65" s="70" t="s">
        <v>104</v>
      </c>
      <c r="C65" s="41"/>
    </row>
    <row r="66" spans="2:117" s="3" customFormat="1" ht="15" x14ac:dyDescent="0.25">
      <c r="B66" s="99" t="s">
        <v>92</v>
      </c>
      <c r="C66" s="93">
        <v>2013</v>
      </c>
      <c r="D66" s="93"/>
      <c r="E66" s="93"/>
      <c r="F66" s="93">
        <v>2014</v>
      </c>
      <c r="G66" s="93"/>
      <c r="H66" s="93"/>
      <c r="I66" s="93"/>
      <c r="J66" s="93"/>
      <c r="K66" s="93"/>
      <c r="L66" s="93"/>
      <c r="M66" s="93"/>
      <c r="N66" s="93"/>
      <c r="O66" s="93"/>
      <c r="P66" s="93"/>
      <c r="Q66" s="93"/>
      <c r="R66" s="93">
        <v>2015</v>
      </c>
      <c r="S66" s="93"/>
      <c r="T66" s="93"/>
      <c r="U66" s="93"/>
      <c r="V66" s="93"/>
      <c r="W66" s="93"/>
      <c r="X66" s="93"/>
      <c r="Y66" s="93"/>
      <c r="Z66" s="93"/>
      <c r="AA66" s="93"/>
      <c r="AB66" s="93"/>
      <c r="AC66" s="93"/>
      <c r="AD66" s="93">
        <v>2016</v>
      </c>
      <c r="AE66" s="93"/>
      <c r="AF66" s="93"/>
      <c r="AG66" s="93"/>
      <c r="AH66" s="93"/>
      <c r="AI66" s="93"/>
      <c r="AJ66" s="93"/>
      <c r="AK66" s="93"/>
      <c r="AL66" s="93"/>
      <c r="AM66" s="93"/>
      <c r="AN66" s="93"/>
      <c r="AO66" s="93"/>
      <c r="AP66" s="93">
        <v>2017</v>
      </c>
      <c r="AQ66" s="93"/>
      <c r="AR66" s="93"/>
      <c r="AS66" s="93"/>
      <c r="AT66" s="93"/>
      <c r="AU66" s="93"/>
      <c r="AV66" s="93"/>
      <c r="AW66" s="93"/>
      <c r="AX66" s="93"/>
      <c r="AY66" s="93"/>
      <c r="AZ66" s="93"/>
      <c r="BA66" s="93"/>
      <c r="BB66" s="93">
        <v>2018</v>
      </c>
      <c r="BC66" s="93"/>
      <c r="BD66" s="93"/>
      <c r="BE66" s="93"/>
      <c r="BF66" s="93"/>
      <c r="BG66" s="93"/>
      <c r="BH66" s="93"/>
      <c r="BI66" s="93"/>
      <c r="BJ66" s="93"/>
      <c r="BK66" s="93"/>
      <c r="BL66" s="93"/>
      <c r="BM66" s="93"/>
      <c r="BN66" s="93">
        <v>2019</v>
      </c>
      <c r="BO66" s="93"/>
      <c r="BP66" s="93"/>
      <c r="BQ66" s="93"/>
      <c r="BR66" s="93"/>
      <c r="BS66" s="93"/>
      <c r="BT66" s="93"/>
      <c r="BU66" s="93"/>
      <c r="BV66" s="93"/>
      <c r="BW66" s="93"/>
      <c r="BX66" s="93"/>
      <c r="BY66" s="93"/>
      <c r="BZ66" s="94" t="s">
        <v>142</v>
      </c>
      <c r="CA66" s="93">
        <v>2020</v>
      </c>
      <c r="CB66" s="93"/>
      <c r="CC66" s="93"/>
      <c r="CD66" s="93"/>
      <c r="CE66" s="93"/>
      <c r="CF66" s="93"/>
      <c r="CG66" s="93"/>
      <c r="CH66" s="93"/>
      <c r="CI66" s="93"/>
      <c r="CJ66" s="93"/>
      <c r="CK66" s="93"/>
      <c r="CL66" s="93"/>
      <c r="CM66" s="94" t="s">
        <v>146</v>
      </c>
      <c r="CN66" s="93">
        <v>2021</v>
      </c>
      <c r="CO66" s="93"/>
      <c r="CP66" s="93"/>
      <c r="CQ66" s="93"/>
      <c r="CR66" s="93"/>
      <c r="CS66" s="93"/>
      <c r="CT66" s="93"/>
      <c r="CU66" s="93"/>
      <c r="CV66" s="93"/>
      <c r="CW66" s="93"/>
      <c r="CX66" s="93"/>
      <c r="CY66" s="93"/>
      <c r="CZ66" s="94" t="s">
        <v>149</v>
      </c>
      <c r="DA66" s="93">
        <v>2022</v>
      </c>
      <c r="DB66" s="93"/>
      <c r="DC66" s="93"/>
      <c r="DD66" s="93"/>
      <c r="DE66" s="93"/>
      <c r="DF66" s="93"/>
      <c r="DG66" s="93"/>
      <c r="DH66" s="93"/>
      <c r="DI66" s="93"/>
      <c r="DJ66" s="93"/>
      <c r="DK66" s="93"/>
      <c r="DL66" s="93"/>
      <c r="DM66" s="94" t="s">
        <v>149</v>
      </c>
    </row>
    <row r="67" spans="2:117" s="3" customFormat="1" ht="30" x14ac:dyDescent="0.2">
      <c r="B67" s="100"/>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5"/>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95"/>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95"/>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95"/>
    </row>
    <row r="68" spans="2:117"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row>
    <row r="69" spans="2:117"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9">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0">SUM(DA69:DL69)</f>
        <v>891516.46</v>
      </c>
    </row>
    <row r="70" spans="2:117"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9"/>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0"/>
        <v>1766924.92</v>
      </c>
    </row>
    <row r="71" spans="2:117"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9"/>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0"/>
        <v>4751.53</v>
      </c>
    </row>
    <row r="72" spans="2:117"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17" s="33" customFormat="1" ht="15" customHeight="1" x14ac:dyDescent="0.2">
      <c r="B73" s="70" t="s">
        <v>105</v>
      </c>
      <c r="C73" s="41"/>
    </row>
    <row r="74" spans="2:117" s="3" customFormat="1" ht="15" x14ac:dyDescent="0.25">
      <c r="B74" s="99" t="s">
        <v>92</v>
      </c>
      <c r="C74" s="93">
        <v>2013</v>
      </c>
      <c r="D74" s="93"/>
      <c r="E74" s="93"/>
      <c r="F74" s="93">
        <v>2014</v>
      </c>
      <c r="G74" s="93"/>
      <c r="H74" s="93"/>
      <c r="I74" s="93"/>
      <c r="J74" s="93"/>
      <c r="K74" s="93"/>
      <c r="L74" s="93"/>
      <c r="M74" s="93"/>
      <c r="N74" s="93"/>
      <c r="O74" s="93"/>
      <c r="P74" s="93"/>
      <c r="Q74" s="93"/>
      <c r="R74" s="93">
        <v>2015</v>
      </c>
      <c r="S74" s="93"/>
      <c r="T74" s="93"/>
      <c r="U74" s="93"/>
      <c r="V74" s="93"/>
      <c r="W74" s="93"/>
      <c r="X74" s="93"/>
      <c r="Y74" s="93"/>
      <c r="Z74" s="93"/>
      <c r="AA74" s="93"/>
      <c r="AB74" s="93"/>
      <c r="AC74" s="93"/>
      <c r="AD74" s="93">
        <v>2016</v>
      </c>
      <c r="AE74" s="93"/>
      <c r="AF74" s="93"/>
      <c r="AG74" s="93"/>
      <c r="AH74" s="93"/>
      <c r="AI74" s="93"/>
      <c r="AJ74" s="93"/>
      <c r="AK74" s="93"/>
      <c r="AL74" s="93"/>
      <c r="AM74" s="93"/>
      <c r="AN74" s="93"/>
      <c r="AO74" s="93"/>
      <c r="AP74" s="93">
        <v>2017</v>
      </c>
      <c r="AQ74" s="93"/>
      <c r="AR74" s="93"/>
      <c r="AS74" s="93"/>
      <c r="AT74" s="93"/>
      <c r="AU74" s="93"/>
      <c r="AV74" s="93"/>
      <c r="AW74" s="93"/>
      <c r="AX74" s="93"/>
      <c r="AY74" s="93"/>
      <c r="AZ74" s="93"/>
      <c r="BA74" s="93"/>
      <c r="BB74" s="93">
        <v>2018</v>
      </c>
      <c r="BC74" s="93"/>
      <c r="BD74" s="93"/>
      <c r="BE74" s="93"/>
      <c r="BF74" s="93"/>
      <c r="BG74" s="93"/>
      <c r="BH74" s="93"/>
      <c r="BI74" s="93"/>
      <c r="BJ74" s="93"/>
      <c r="BK74" s="93"/>
      <c r="BL74" s="93"/>
      <c r="BM74" s="93"/>
      <c r="BN74" s="93">
        <v>2019</v>
      </c>
      <c r="BO74" s="93"/>
      <c r="BP74" s="93"/>
      <c r="BQ74" s="93"/>
      <c r="BR74" s="93"/>
      <c r="BS74" s="93"/>
      <c r="BT74" s="93"/>
      <c r="BU74" s="93"/>
      <c r="BV74" s="93"/>
      <c r="BW74" s="93"/>
      <c r="BX74" s="93"/>
      <c r="BY74" s="93"/>
      <c r="BZ74" s="94" t="s">
        <v>142</v>
      </c>
      <c r="CA74" s="93">
        <v>2020</v>
      </c>
      <c r="CB74" s="93"/>
      <c r="CC74" s="93"/>
      <c r="CD74" s="93"/>
      <c r="CE74" s="93"/>
      <c r="CF74" s="93"/>
      <c r="CG74" s="93"/>
      <c r="CH74" s="93"/>
      <c r="CI74" s="93"/>
      <c r="CJ74" s="93"/>
      <c r="CK74" s="93"/>
      <c r="CL74" s="93"/>
      <c r="CM74" s="94" t="s">
        <v>146</v>
      </c>
      <c r="CN74" s="93">
        <v>2021</v>
      </c>
      <c r="CO74" s="93"/>
      <c r="CP74" s="93"/>
      <c r="CQ74" s="93"/>
      <c r="CR74" s="93"/>
      <c r="CS74" s="93"/>
      <c r="CT74" s="93"/>
      <c r="CU74" s="93"/>
      <c r="CV74" s="93"/>
      <c r="CW74" s="93"/>
      <c r="CX74" s="93"/>
      <c r="CY74" s="93"/>
      <c r="CZ74" s="94" t="s">
        <v>149</v>
      </c>
      <c r="DA74" s="93">
        <v>2022</v>
      </c>
      <c r="DB74" s="93"/>
      <c r="DC74" s="93"/>
      <c r="DD74" s="93"/>
      <c r="DE74" s="93"/>
      <c r="DF74" s="93"/>
      <c r="DG74" s="93"/>
      <c r="DH74" s="93"/>
      <c r="DI74" s="93"/>
      <c r="DJ74" s="93"/>
      <c r="DK74" s="93"/>
      <c r="DL74" s="93"/>
      <c r="DM74" s="94" t="s">
        <v>150</v>
      </c>
    </row>
    <row r="75" spans="2:117" s="3" customFormat="1" ht="30" x14ac:dyDescent="0.2">
      <c r="B75" s="100"/>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5"/>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95"/>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95"/>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95"/>
    </row>
    <row r="76" spans="2:117" s="74" customFormat="1" ht="15" customHeight="1" x14ac:dyDescent="0.25">
      <c r="B76" s="72" t="s">
        <v>89</v>
      </c>
      <c r="C76" s="73">
        <f>SUM(C77:C102)</f>
        <v>3617.2579999999994</v>
      </c>
      <c r="D76" s="73">
        <f t="shared" ref="D76:AO76" si="11">SUM(D77:D102)</f>
        <v>3760.0189999999998</v>
      </c>
      <c r="E76" s="73">
        <f t="shared" si="11"/>
        <v>4302.6610000000001</v>
      </c>
      <c r="F76" s="73">
        <f t="shared" si="11"/>
        <v>3530.2249999999999</v>
      </c>
      <c r="G76" s="73">
        <f t="shared" si="11"/>
        <v>3347.6750000000002</v>
      </c>
      <c r="H76" s="73">
        <f t="shared" si="11"/>
        <v>3732.2260000000006</v>
      </c>
      <c r="I76" s="73">
        <f t="shared" si="11"/>
        <v>3685.0200000000004</v>
      </c>
      <c r="J76" s="73">
        <f t="shared" si="11"/>
        <v>4102.1260000000002</v>
      </c>
      <c r="K76" s="73">
        <f t="shared" si="11"/>
        <v>3935.4470000000001</v>
      </c>
      <c r="L76" s="73">
        <f t="shared" si="11"/>
        <v>4646.415</v>
      </c>
      <c r="M76" s="73">
        <f t="shared" si="11"/>
        <v>7753.1380000000017</v>
      </c>
      <c r="N76" s="73">
        <f t="shared" si="11"/>
        <v>8293.8739999999998</v>
      </c>
      <c r="O76" s="73">
        <f t="shared" si="11"/>
        <v>8895.8950000000004</v>
      </c>
      <c r="P76" s="73">
        <f t="shared" si="11"/>
        <v>8698.3940000000002</v>
      </c>
      <c r="Q76" s="73">
        <f t="shared" si="11"/>
        <v>9712.8040000000001</v>
      </c>
      <c r="R76" s="73">
        <f t="shared" si="11"/>
        <v>8637.3979999999992</v>
      </c>
      <c r="S76" s="73">
        <f t="shared" si="11"/>
        <v>8104.1180000000004</v>
      </c>
      <c r="T76" s="73">
        <f t="shared" si="11"/>
        <v>9038.8289999999997</v>
      </c>
      <c r="U76" s="73">
        <f t="shared" si="11"/>
        <v>8683.030999999999</v>
      </c>
      <c r="V76" s="73">
        <f t="shared" si="11"/>
        <v>9127.4159999999993</v>
      </c>
      <c r="W76" s="73">
        <f t="shared" si="11"/>
        <v>8863.3639999999996</v>
      </c>
      <c r="X76" s="73">
        <f t="shared" si="11"/>
        <v>8884.5529999999999</v>
      </c>
      <c r="Y76" s="73">
        <f t="shared" si="11"/>
        <v>8992.2150000000001</v>
      </c>
      <c r="Z76" s="73">
        <f t="shared" si="11"/>
        <v>8901.8169999999991</v>
      </c>
      <c r="AA76" s="73">
        <f t="shared" si="11"/>
        <v>8840.9590000000026</v>
      </c>
      <c r="AB76" s="73">
        <f t="shared" si="11"/>
        <v>9047.8980000000029</v>
      </c>
      <c r="AC76" s="73">
        <f t="shared" si="11"/>
        <v>9948.5470000000005</v>
      </c>
      <c r="AD76" s="73">
        <f t="shared" si="11"/>
        <v>8928.2139999999999</v>
      </c>
      <c r="AE76" s="73">
        <f t="shared" si="11"/>
        <v>8738.4670000000006</v>
      </c>
      <c r="AF76" s="73">
        <f t="shared" si="11"/>
        <v>8856.5580000000009</v>
      </c>
      <c r="AG76" s="73">
        <f t="shared" si="11"/>
        <v>8923.021999999999</v>
      </c>
      <c r="AH76" s="73">
        <f t="shared" si="11"/>
        <v>9102.5220000000008</v>
      </c>
      <c r="AI76" s="73">
        <f t="shared" si="11"/>
        <v>8831.6820000000007</v>
      </c>
      <c r="AJ76" s="73">
        <f t="shared" si="11"/>
        <v>8780.5269999999982</v>
      </c>
      <c r="AK76" s="73">
        <f t="shared" si="11"/>
        <v>8924.2379999999994</v>
      </c>
      <c r="AL76" s="73">
        <f t="shared" si="11"/>
        <v>8802.7960000000003</v>
      </c>
      <c r="AM76" s="73">
        <f t="shared" si="11"/>
        <v>8977.9669999999969</v>
      </c>
      <c r="AN76" s="73">
        <f t="shared" si="11"/>
        <v>8652.1539999999986</v>
      </c>
      <c r="AO76" s="73">
        <f t="shared" si="11"/>
        <v>9711.996000000001</v>
      </c>
      <c r="AP76" s="73">
        <f t="shared" ref="AP76:AY76" si="12">SUM(AP77:AP102)</f>
        <v>9185.3630000000012</v>
      </c>
      <c r="AQ76" s="73">
        <f t="shared" si="12"/>
        <v>8404.1890000000021</v>
      </c>
      <c r="AR76" s="73">
        <f t="shared" si="12"/>
        <v>9220.7379999999994</v>
      </c>
      <c r="AS76" s="73">
        <f t="shared" si="12"/>
        <v>8583.5400000000009</v>
      </c>
      <c r="AT76" s="73">
        <f t="shared" si="12"/>
        <v>9204.9730000000018</v>
      </c>
      <c r="AU76" s="73">
        <f t="shared" si="12"/>
        <v>8778.2249999999985</v>
      </c>
      <c r="AV76" s="73">
        <f t="shared" si="12"/>
        <v>8471.6720000000005</v>
      </c>
      <c r="AW76" s="73">
        <f t="shared" si="12"/>
        <v>9098.56</v>
      </c>
      <c r="AX76" s="73">
        <f t="shared" si="12"/>
        <v>8847.2960000000003</v>
      </c>
      <c r="AY76" s="73">
        <f t="shared" si="12"/>
        <v>9040.3410000000003</v>
      </c>
      <c r="AZ76" s="73">
        <f t="shared" ref="AZ76:BG76" si="13">SUM(AZ77:AZ102)</f>
        <v>9021.0570000000025</v>
      </c>
      <c r="BA76" s="73">
        <f t="shared" si="13"/>
        <v>9726.7209999999995</v>
      </c>
      <c r="BB76" s="73">
        <f t="shared" si="13"/>
        <v>8764.2050000000017</v>
      </c>
      <c r="BC76" s="73">
        <f t="shared" si="13"/>
        <v>8629.5839999999989</v>
      </c>
      <c r="BD76" s="73">
        <f t="shared" si="13"/>
        <v>9475.6980000000003</v>
      </c>
      <c r="BE76" s="73">
        <f t="shared" si="13"/>
        <v>9195.3639999999996</v>
      </c>
      <c r="BF76" s="73">
        <f t="shared" si="13"/>
        <v>10036.151</v>
      </c>
      <c r="BG76" s="73">
        <f t="shared" si="13"/>
        <v>9954.7780000000002</v>
      </c>
      <c r="BH76" s="73">
        <f t="shared" ref="BH76:BS76" si="14">SUM(BH77:BH102)</f>
        <v>10366.552000000001</v>
      </c>
      <c r="BI76" s="73">
        <f t="shared" si="14"/>
        <v>10928.543000000001</v>
      </c>
      <c r="BJ76" s="73">
        <f t="shared" si="14"/>
        <v>10962.378000000002</v>
      </c>
      <c r="BK76" s="73">
        <f t="shared" si="14"/>
        <v>11411.104000000003</v>
      </c>
      <c r="BL76" s="73">
        <f t="shared" si="14"/>
        <v>11549.058000000003</v>
      </c>
      <c r="BM76" s="73">
        <f t="shared" si="14"/>
        <v>12844.769999999999</v>
      </c>
      <c r="BN76" s="73">
        <f t="shared" si="14"/>
        <v>11857</v>
      </c>
      <c r="BO76" s="73">
        <f t="shared" si="14"/>
        <v>11549.088</v>
      </c>
      <c r="BP76" s="73">
        <f t="shared" si="14"/>
        <v>12995.569</v>
      </c>
      <c r="BQ76" s="73">
        <f t="shared" si="14"/>
        <v>13007.810999999998</v>
      </c>
      <c r="BR76" s="73">
        <f t="shared" si="14"/>
        <v>14445.429</v>
      </c>
      <c r="BS76" s="73">
        <f t="shared" si="14"/>
        <v>13764.539999999997</v>
      </c>
      <c r="BT76" s="73">
        <f t="shared" ref="BT76:BY76" si="15">SUM(BT77:BT102)</f>
        <v>14720.050999999999</v>
      </c>
      <c r="BU76" s="73">
        <f t="shared" si="15"/>
        <v>15445.219000000003</v>
      </c>
      <c r="BV76" s="73">
        <f t="shared" si="15"/>
        <v>14761.589999999998</v>
      </c>
      <c r="BW76" s="73">
        <f t="shared" si="15"/>
        <v>15551.525000000005</v>
      </c>
      <c r="BX76" s="73">
        <f t="shared" si="15"/>
        <v>15369.033999999998</v>
      </c>
      <c r="BY76" s="73">
        <f t="shared" si="15"/>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6">+SUM(CE77:CE102)</f>
        <v>2548.2979999999998</v>
      </c>
      <c r="CF76" s="73">
        <f t="shared" si="16"/>
        <v>2959.0760000000005</v>
      </c>
      <c r="CG76" s="73">
        <f t="shared" si="16"/>
        <v>3452.4789999999998</v>
      </c>
      <c r="CH76" s="73">
        <f t="shared" si="16"/>
        <v>3496.4059999999999</v>
      </c>
      <c r="CI76" s="73">
        <f t="shared" si="16"/>
        <v>3502.4070000000006</v>
      </c>
      <c r="CJ76" s="73">
        <f t="shared" si="16"/>
        <v>3734.8039999999996</v>
      </c>
      <c r="CK76" s="73">
        <f t="shared" si="16"/>
        <v>3659.7479999999996</v>
      </c>
      <c r="CL76" s="73">
        <f t="shared" si="16"/>
        <v>5361.7670000000016</v>
      </c>
      <c r="CM76" s="87">
        <f t="shared" ref="CM76:CM102" si="17">+SUM(CA76:CL76)</f>
        <v>70196.043000000005</v>
      </c>
      <c r="CN76" s="73">
        <f t="shared" si="16"/>
        <v>5955.398000000001</v>
      </c>
      <c r="CO76" s="73">
        <f t="shared" si="16"/>
        <v>4015.9550000000008</v>
      </c>
      <c r="CP76" s="73">
        <f t="shared" si="16"/>
        <v>6104.3289999999988</v>
      </c>
      <c r="CQ76" s="73">
        <f t="shared" si="16"/>
        <v>5903.2480000000005</v>
      </c>
      <c r="CR76" s="73">
        <f t="shared" si="16"/>
        <v>7069.820999999999</v>
      </c>
      <c r="CS76" s="73">
        <f t="shared" si="16"/>
        <v>7190.1760000000004</v>
      </c>
      <c r="CT76" s="73">
        <f t="shared" si="16"/>
        <v>7424.753999999999</v>
      </c>
      <c r="CU76" s="73">
        <f t="shared" si="16"/>
        <v>7103.884</v>
      </c>
      <c r="CV76" s="73">
        <f t="shared" si="16"/>
        <v>7199.6580000000004</v>
      </c>
      <c r="CW76" s="73">
        <f t="shared" si="16"/>
        <v>7185.2009999999991</v>
      </c>
      <c r="CX76" s="73">
        <f t="shared" si="16"/>
        <v>7430.9360000000006</v>
      </c>
      <c r="CY76" s="73">
        <f t="shared" si="16"/>
        <v>8589.5500000000011</v>
      </c>
      <c r="CZ76" s="73">
        <f>+SUM(CZ77:CZ102)</f>
        <v>81172.91</v>
      </c>
      <c r="DA76" s="73">
        <f t="shared" ref="DA76:DL76" si="18">+SUM(DA77:DA102)</f>
        <v>7406.2749999999996</v>
      </c>
      <c r="DB76" s="73">
        <f t="shared" si="18"/>
        <v>7540.8149999999996</v>
      </c>
      <c r="DC76" s="73">
        <f t="shared" si="18"/>
        <v>8386.4070000000011</v>
      </c>
      <c r="DD76" s="73">
        <f t="shared" si="18"/>
        <v>8731.4050000000007</v>
      </c>
      <c r="DE76" s="73">
        <f t="shared" si="18"/>
        <v>10722.409000000001</v>
      </c>
      <c r="DF76" s="73">
        <f t="shared" si="18"/>
        <v>11001.808000000001</v>
      </c>
      <c r="DG76" s="73">
        <f t="shared" si="18"/>
        <v>11338.737000000001</v>
      </c>
      <c r="DH76" s="73">
        <f t="shared" si="18"/>
        <v>12045.038999999999</v>
      </c>
      <c r="DI76" s="73">
        <f t="shared" si="18"/>
        <v>12508.880000000001</v>
      </c>
      <c r="DJ76" s="73">
        <f t="shared" si="18"/>
        <v>13064.162</v>
      </c>
      <c r="DK76" s="73">
        <f t="shared" si="18"/>
        <v>13020.210999999999</v>
      </c>
      <c r="DL76" s="73">
        <f t="shared" si="18"/>
        <v>13791.563000000004</v>
      </c>
      <c r="DM76" s="73">
        <f>+SUM(DM77:DM102)</f>
        <v>129557.711</v>
      </c>
    </row>
    <row r="77" spans="2:117"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7"/>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row>
    <row r="78" spans="2:117"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7"/>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1">SUM(DA78:DL78)</f>
        <v>2579.0249999999996</v>
      </c>
    </row>
    <row r="79" spans="2:117"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7"/>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1"/>
        <v>2708.7259999999997</v>
      </c>
    </row>
    <row r="80" spans="2:117"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7"/>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1"/>
        <v>5156.4110000000001</v>
      </c>
    </row>
    <row r="81" spans="2:117"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7"/>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1"/>
        <v>4580.6109999999999</v>
      </c>
    </row>
    <row r="82" spans="2:117"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1"/>
        <v>3466.0739999999996</v>
      </c>
    </row>
    <row r="83" spans="2:117"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7"/>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1"/>
        <v>5079.9350000000004</v>
      </c>
    </row>
    <row r="84" spans="2:117"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7"/>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1"/>
        <v>2325.7710000000002</v>
      </c>
    </row>
    <row r="85" spans="2:117"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7"/>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1"/>
        <v>2569.4830000000002</v>
      </c>
    </row>
    <row r="86" spans="2:117"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7"/>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1"/>
        <v>4620.893</v>
      </c>
    </row>
    <row r="87" spans="2:117"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7"/>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1"/>
        <v>6700.89</v>
      </c>
    </row>
    <row r="88" spans="2:117"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7"/>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1"/>
        <v>2692.6869999999999</v>
      </c>
    </row>
    <row r="89" spans="2:117"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7"/>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1"/>
        <v>10048.094999999998</v>
      </c>
    </row>
    <row r="90" spans="2:117"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7"/>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1"/>
        <v>4871.5010000000002</v>
      </c>
    </row>
    <row r="91" spans="2:117"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7"/>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1"/>
        <v>12452.226000000002</v>
      </c>
    </row>
    <row r="92" spans="2:117"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7"/>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1"/>
        <v>9456.8379999999997</v>
      </c>
    </row>
    <row r="93" spans="2:117"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7"/>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1"/>
        <v>743.36300000000006</v>
      </c>
    </row>
    <row r="94" spans="2:117"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7"/>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1"/>
        <v>1434.6760000000004</v>
      </c>
    </row>
    <row r="95" spans="2:117"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7"/>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1"/>
        <v>5862.3469999999998</v>
      </c>
    </row>
    <row r="96" spans="2:117"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7"/>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1"/>
        <v>3029.8440000000005</v>
      </c>
    </row>
    <row r="97" spans="2:117"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7"/>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1"/>
        <v>4630.857</v>
      </c>
    </row>
    <row r="98" spans="2:117"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7"/>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1"/>
        <v>3234.5189999999998</v>
      </c>
    </row>
    <row r="99" spans="2:117"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7"/>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1"/>
        <v>4275.7719999999999</v>
      </c>
    </row>
    <row r="100" spans="2:117"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7"/>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1"/>
        <v>4135.4709999999995</v>
      </c>
    </row>
    <row r="101" spans="2:117"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7"/>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1"/>
        <v>4388.1730000000007</v>
      </c>
    </row>
    <row r="102" spans="2:117"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7"/>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1"/>
        <v>10830.313</v>
      </c>
    </row>
    <row r="103" spans="2:117" s="33" customFormat="1" ht="15" customHeight="1" x14ac:dyDescent="0.2">
      <c r="B103" s="102" t="s">
        <v>62</v>
      </c>
      <c r="C103" s="41"/>
      <c r="AP103" s="57"/>
      <c r="AQ103" s="57"/>
    </row>
    <row r="104" spans="2:117" s="33" customFormat="1" ht="14.25" x14ac:dyDescent="0.2">
      <c r="B104" s="103"/>
      <c r="C104" s="41"/>
    </row>
    <row r="105" spans="2:117" s="33" customFormat="1" ht="14.25" x14ac:dyDescent="0.2">
      <c r="B105" s="103"/>
      <c r="C105" s="41"/>
    </row>
    <row r="106" spans="2:117" s="33" customFormat="1" ht="14.25" x14ac:dyDescent="0.2">
      <c r="C106" s="41"/>
      <c r="BZ106" s="33" t="s">
        <v>148</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2023-02-15T23:27:39Z</dcterms:modified>
</cp:coreProperties>
</file>