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Boletin enero\"/>
    </mc:Choice>
  </mc:AlternateContent>
  <xr:revisionPtr revIDLastSave="0" documentId="13_ncr:1_{A7EB29EF-68D2-400B-B7B0-22816EB881C8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O89" i="1"/>
  <c r="O90" i="1"/>
  <c r="O91" i="1"/>
  <c r="O92" i="1"/>
  <c r="O93" i="1"/>
  <c r="O94" i="1"/>
  <c r="O95" i="1"/>
  <c r="O96" i="1"/>
  <c r="O97" i="1"/>
  <c r="O98" i="1"/>
  <c r="O99" i="1"/>
  <c r="O100" i="1"/>
  <c r="BM80" i="1"/>
  <c r="BM23" i="1"/>
  <c r="AX27" i="8" l="1"/>
  <c r="AY27" i="8"/>
  <c r="AZ27" i="8"/>
  <c r="AP27" i="8"/>
  <c r="AQ27" i="8"/>
  <c r="AR27" i="8"/>
  <c r="AS27" i="8"/>
  <c r="AT27" i="8"/>
  <c r="AU27" i="8"/>
  <c r="AV27" i="8"/>
  <c r="AW27" i="8"/>
  <c r="AO27" i="8"/>
  <c r="AT19" i="8"/>
  <c r="AU19" i="8"/>
  <c r="AV19" i="8"/>
  <c r="AW19" i="8"/>
  <c r="AX19" i="8"/>
  <c r="AY19" i="8"/>
  <c r="AZ19" i="8"/>
  <c r="AP19" i="8"/>
  <c r="AQ19" i="8"/>
  <c r="AR19" i="8"/>
  <c r="AS19" i="8"/>
  <c r="AO19" i="8"/>
  <c r="AP11" i="8"/>
  <c r="AQ11" i="8"/>
  <c r="AR11" i="8"/>
  <c r="AS11" i="8"/>
  <c r="AT11" i="8"/>
  <c r="AU11" i="8"/>
  <c r="AV11" i="8"/>
  <c r="AW11" i="8"/>
  <c r="AX11" i="8"/>
  <c r="AY11" i="8"/>
  <c r="AZ11" i="8"/>
  <c r="AO11" i="8"/>
  <c r="BA26" i="8"/>
  <c r="BA25" i="8"/>
  <c r="BA18" i="8"/>
  <c r="BA17" i="8"/>
  <c r="BA10" i="8"/>
  <c r="BA9" i="8"/>
  <c r="BA27" i="8" l="1"/>
  <c r="BA19" i="8"/>
  <c r="BA11" i="8"/>
  <c r="AN10" i="8" l="1"/>
  <c r="BE80" i="1"/>
  <c r="BE41" i="1"/>
  <c r="BF41" i="1"/>
  <c r="BE23" i="1"/>
  <c r="BF23" i="1"/>
  <c r="EQ27" i="6" l="1"/>
  <c r="BB36" i="7"/>
  <c r="EO84" i="6"/>
  <c r="BM27" i="8" l="1"/>
  <c r="BL27" i="8"/>
  <c r="BK27" i="8"/>
  <c r="BJ27" i="8"/>
  <c r="BI27" i="8"/>
  <c r="BH27" i="8"/>
  <c r="BG27" i="8"/>
  <c r="BF27" i="8"/>
  <c r="BE27" i="8"/>
  <c r="BD27" i="8"/>
  <c r="BC27" i="8"/>
  <c r="BB27" i="8"/>
  <c r="BN26" i="8"/>
  <c r="BN25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N18" i="8"/>
  <c r="B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N80" i="1"/>
  <c r="BL80" i="1"/>
  <c r="BK80" i="1"/>
  <c r="BJ80" i="1"/>
  <c r="BI80" i="1"/>
  <c r="BH80" i="1"/>
  <c r="BG80" i="1"/>
  <c r="BF80" i="1"/>
  <c r="BD80" i="1"/>
  <c r="BC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N41" i="1"/>
  <c r="BM41" i="1"/>
  <c r="BL41" i="1"/>
  <c r="BK41" i="1"/>
  <c r="BJ41" i="1"/>
  <c r="BI41" i="1"/>
  <c r="BH41" i="1"/>
  <c r="BG41" i="1"/>
  <c r="BD41" i="1"/>
  <c r="BC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O127" i="1"/>
  <c r="BO126" i="1"/>
  <c r="BN23" i="1"/>
  <c r="BL23" i="1"/>
  <c r="BK23" i="1"/>
  <c r="BJ23" i="1"/>
  <c r="BI23" i="1"/>
  <c r="BH23" i="1"/>
  <c r="BG23" i="1"/>
  <c r="BD23" i="1"/>
  <c r="BC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M36" i="7"/>
  <c r="BL36" i="7"/>
  <c r="BK36" i="7"/>
  <c r="BJ36" i="7"/>
  <c r="BI36" i="7"/>
  <c r="BH36" i="7"/>
  <c r="BG36" i="7"/>
  <c r="BF36" i="7"/>
  <c r="BE36" i="7"/>
  <c r="BD36" i="7"/>
  <c r="BC36" i="7"/>
  <c r="BN35" i="7"/>
  <c r="BN34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N27" i="7"/>
  <c r="BN26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N19" i="7"/>
  <c r="BN18" i="7"/>
  <c r="BM12" i="7"/>
  <c r="BL12" i="7"/>
  <c r="BK12" i="7"/>
  <c r="BJ12" i="7"/>
  <c r="BI12" i="7"/>
  <c r="BH12" i="7"/>
  <c r="BG12" i="7"/>
  <c r="BF12" i="7"/>
  <c r="BE12" i="7"/>
  <c r="BC12" i="7"/>
  <c r="BB12" i="7"/>
  <c r="BN10" i="7"/>
  <c r="BN9" i="7"/>
  <c r="BM11" i="8"/>
  <c r="BN20" i="7" l="1"/>
  <c r="BN28" i="7"/>
  <c r="BN36" i="7"/>
  <c r="FB77" i="6"/>
  <c r="FB66" i="6"/>
  <c r="BO80" i="1"/>
  <c r="BO101" i="1"/>
  <c r="BO119" i="1"/>
  <c r="FB16" i="6"/>
  <c r="FB41" i="6"/>
  <c r="FB27" i="6"/>
  <c r="BN27" i="8"/>
  <c r="BO62" i="1"/>
  <c r="BN19" i="8"/>
  <c r="BO41" i="1"/>
  <c r="FB52" i="6"/>
  <c r="FB86" i="6"/>
  <c r="BO128" i="1"/>
  <c r="BO23" i="1"/>
  <c r="BB126" i="1"/>
  <c r="BB127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29" i="1"/>
  <c r="BB40" i="1"/>
  <c r="BB39" i="1"/>
  <c r="BB38" i="1"/>
  <c r="BB37" i="1"/>
  <c r="BB36" i="1"/>
  <c r="BB35" i="1"/>
  <c r="BB34" i="1"/>
  <c r="BB33" i="1"/>
  <c r="BB32" i="1"/>
  <c r="BB31" i="1"/>
  <c r="BB30" i="1"/>
  <c r="BA119" i="1"/>
  <c r="BA101" i="1"/>
  <c r="BA128" i="1"/>
  <c r="BA62" i="1"/>
  <c r="BA80" i="1"/>
  <c r="BA41" i="1"/>
  <c r="BA23" i="1"/>
  <c r="EN86" i="6" l="1"/>
  <c r="EN77" i="6"/>
  <c r="EN66" i="6"/>
  <c r="EN52" i="6"/>
  <c r="EN41" i="6"/>
  <c r="EN27" i="6"/>
  <c r="EN16" i="6"/>
  <c r="BA11" i="7"/>
  <c r="BA10" i="7"/>
  <c r="BA9" i="7"/>
  <c r="BA19" i="7"/>
  <c r="BA18" i="7"/>
  <c r="BA27" i="7"/>
  <c r="BA26" i="7"/>
  <c r="BA35" i="7"/>
  <c r="BA34" i="7"/>
  <c r="AZ36" i="7"/>
  <c r="AZ28" i="7"/>
  <c r="AZ20" i="7"/>
  <c r="AZ12" i="7"/>
  <c r="AZ128" i="1"/>
  <c r="AZ119" i="1"/>
  <c r="AZ101" i="1"/>
  <c r="AZ80" i="1"/>
  <c r="AZ62" i="1"/>
  <c r="AZ41" i="1"/>
  <c r="AZ23" i="1"/>
  <c r="AY36" i="7"/>
  <c r="AY28" i="7"/>
  <c r="AY20" i="7"/>
  <c r="AY12" i="7"/>
  <c r="BL11" i="8"/>
  <c r="EM86" i="6"/>
  <c r="EM77" i="6"/>
  <c r="EM66" i="6"/>
  <c r="EM52" i="6"/>
  <c r="EM41" i="6"/>
  <c r="EM27" i="6"/>
  <c r="EM16" i="6"/>
  <c r="BK11" i="8"/>
  <c r="EL86" i="6"/>
  <c r="EL77" i="6"/>
  <c r="EL66" i="6"/>
  <c r="EL52" i="6"/>
  <c r="EL41" i="6"/>
  <c r="EL27" i="6"/>
  <c r="EL16" i="6"/>
  <c r="AY128" i="1"/>
  <c r="AX36" i="7"/>
  <c r="AX28" i="7"/>
  <c r="AX20" i="7"/>
  <c r="AX12" i="7"/>
  <c r="AY80" i="1"/>
  <c r="AY62" i="1"/>
  <c r="AY41" i="1"/>
  <c r="AY23" i="1"/>
  <c r="AY119" i="1"/>
  <c r="AY101" i="1"/>
  <c r="AW36" i="7"/>
  <c r="AW28" i="7"/>
  <c r="AW20" i="7"/>
  <c r="AW12" i="7"/>
  <c r="BJ11" i="8"/>
  <c r="EK86" i="6"/>
  <c r="EK77" i="6"/>
  <c r="EK66" i="6"/>
  <c r="EK52" i="6"/>
  <c r="EK41" i="6"/>
  <c r="EK27" i="6"/>
  <c r="EK16" i="6"/>
  <c r="AX128" i="1"/>
  <c r="AX119" i="1"/>
  <c r="AX101" i="1"/>
  <c r="AX80" i="1"/>
  <c r="AX62" i="1"/>
  <c r="AX41" i="1"/>
  <c r="AX23" i="1"/>
  <c r="BI11" i="8"/>
  <c r="EJ77" i="6"/>
  <c r="EJ66" i="6"/>
  <c r="EJ86" i="6"/>
  <c r="EJ41" i="6"/>
  <c r="EJ52" i="6"/>
  <c r="EJ27" i="6"/>
  <c r="EJ16" i="6"/>
  <c r="AV36" i="7"/>
  <c r="AV28" i="7"/>
  <c r="AV20" i="7"/>
  <c r="AV12" i="7"/>
  <c r="AW128" i="1"/>
  <c r="AW119" i="1"/>
  <c r="AW101" i="1"/>
  <c r="AW62" i="1"/>
  <c r="AW80" i="1"/>
  <c r="AW41" i="1"/>
  <c r="AW23" i="1"/>
  <c r="EI66" i="6"/>
  <c r="AV119" i="1"/>
  <c r="AV101" i="1"/>
  <c r="BH11" i="8"/>
  <c r="EI77" i="6"/>
  <c r="EI86" i="6"/>
  <c r="EI52" i="6"/>
  <c r="EI41" i="6"/>
  <c r="EI27" i="6"/>
  <c r="EI16" i="6"/>
  <c r="AV128" i="1"/>
  <c r="AV62" i="1"/>
  <c r="AV80" i="1"/>
  <c r="AV41" i="1"/>
  <c r="AV23" i="1"/>
  <c r="AU36" i="7"/>
  <c r="AU28" i="7"/>
  <c r="AU20" i="7"/>
  <c r="AU12" i="7"/>
  <c r="AU80" i="1"/>
  <c r="AU128" i="1"/>
  <c r="AU119" i="1"/>
  <c r="AU101" i="1"/>
  <c r="AU62" i="1"/>
  <c r="AU41" i="1"/>
  <c r="AU23" i="1"/>
  <c r="EH66" i="6"/>
  <c r="EH86" i="6"/>
  <c r="EH77" i="6"/>
  <c r="EH52" i="6"/>
  <c r="EH41" i="6"/>
  <c r="EH27" i="6"/>
  <c r="EH16" i="6"/>
  <c r="AT36" i="7"/>
  <c r="AT28" i="7"/>
  <c r="AT20" i="7"/>
  <c r="AT12" i="7"/>
  <c r="BG11" i="8"/>
  <c r="BF11" i="8"/>
  <c r="AS36" i="7"/>
  <c r="AS28" i="7"/>
  <c r="AS20" i="7"/>
  <c r="AS12" i="7"/>
  <c r="EG86" i="6"/>
  <c r="EG66" i="6"/>
  <c r="ED77" i="6"/>
  <c r="EE77" i="6"/>
  <c r="EF77" i="6"/>
  <c r="EG77" i="6"/>
  <c r="EG52" i="6"/>
  <c r="EG41" i="6"/>
  <c r="EG27" i="6"/>
  <c r="EG16" i="6"/>
  <c r="AT128" i="1"/>
  <c r="AT119" i="1"/>
  <c r="AT101" i="1"/>
  <c r="AT80" i="1"/>
  <c r="AT62" i="1"/>
  <c r="AT41" i="1"/>
  <c r="AT23" i="1"/>
  <c r="EE86" i="6"/>
  <c r="EF86" i="6"/>
  <c r="BE11" i="8"/>
  <c r="BD11" i="8"/>
  <c r="AR36" i="7"/>
  <c r="AR28" i="7"/>
  <c r="AR20" i="7"/>
  <c r="AR12" i="7"/>
  <c r="AQ28" i="7"/>
  <c r="AQ36" i="7"/>
  <c r="AQ20" i="7"/>
  <c r="AQ12" i="7"/>
  <c r="EE66" i="6"/>
  <c r="EF66" i="6"/>
  <c r="EE52" i="6"/>
  <c r="EF52" i="6"/>
  <c r="EE16" i="6"/>
  <c r="EF16" i="6"/>
  <c r="EE27" i="6"/>
  <c r="EF27" i="6"/>
  <c r="EE41" i="6"/>
  <c r="EF41" i="6"/>
  <c r="AR128" i="1"/>
  <c r="AS128" i="1"/>
  <c r="AR62" i="1"/>
  <c r="AS62" i="1"/>
  <c r="AR101" i="1"/>
  <c r="AS101" i="1"/>
  <c r="AR119" i="1"/>
  <c r="AS119" i="1"/>
  <c r="AR80" i="1"/>
  <c r="AS80" i="1"/>
  <c r="AR41" i="1"/>
  <c r="AS41" i="1"/>
  <c r="AR23" i="1"/>
  <c r="AS23" i="1"/>
  <c r="AP36" i="7"/>
  <c r="AP28" i="7"/>
  <c r="AP20" i="7"/>
  <c r="AP12" i="7"/>
  <c r="ED86" i="6"/>
  <c r="ED66" i="6"/>
  <c r="ED52" i="6"/>
  <c r="ED41" i="6"/>
  <c r="ED27" i="6"/>
  <c r="ED16" i="6"/>
  <c r="AQ101" i="1"/>
  <c r="AQ119" i="1"/>
  <c r="AQ80" i="1"/>
  <c r="AQ62" i="1"/>
  <c r="AQ41" i="1"/>
  <c r="AP41" i="1"/>
  <c r="AQ23" i="1"/>
  <c r="AQ128" i="1"/>
  <c r="BC11" i="8"/>
  <c r="BB11" i="8"/>
  <c r="BN10" i="8"/>
  <c r="BN9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AP128" i="1"/>
  <c r="AP119" i="1"/>
  <c r="AP101" i="1"/>
  <c r="AP80" i="1"/>
  <c r="AP62" i="1"/>
  <c r="AP23" i="1"/>
  <c r="AO36" i="7"/>
  <c r="AO28" i="7"/>
  <c r="AO12" i="7"/>
  <c r="AO20" i="7"/>
  <c r="AN128" i="1"/>
  <c r="AN119" i="1"/>
  <c r="AN62" i="1"/>
  <c r="AN80" i="1"/>
  <c r="AN41" i="1"/>
  <c r="AM36" i="7"/>
  <c r="AM128" i="1"/>
  <c r="AM119" i="1"/>
  <c r="AM80" i="1"/>
  <c r="AM41" i="1"/>
  <c r="A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AK128" i="1"/>
  <c r="AL128" i="1"/>
  <c r="AK119" i="1"/>
  <c r="AL119" i="1"/>
  <c r="AK80" i="1"/>
  <c r="AL80" i="1"/>
  <c r="AK62" i="1"/>
  <c r="AL62" i="1"/>
  <c r="AK41" i="1"/>
  <c r="A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AJ41" i="1"/>
  <c r="AJ128" i="1"/>
  <c r="AJ119" i="1"/>
  <c r="AJ80" i="1"/>
  <c r="A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AG128" i="1"/>
  <c r="AH128" i="1"/>
  <c r="AI128" i="1"/>
  <c r="AG119" i="1"/>
  <c r="AH119" i="1"/>
  <c r="AI119" i="1"/>
  <c r="AG62" i="1"/>
  <c r="AH62" i="1"/>
  <c r="AI62" i="1"/>
  <c r="AG80" i="1"/>
  <c r="AH80" i="1"/>
  <c r="AI80" i="1"/>
  <c r="AG41" i="1"/>
  <c r="AH41" i="1"/>
  <c r="AI41" i="1"/>
  <c r="AG101" i="1"/>
  <c r="AH101" i="1"/>
  <c r="AI101" i="1"/>
  <c r="AJ101" i="1"/>
  <c r="AK101" i="1"/>
  <c r="AL101" i="1"/>
  <c r="AM101" i="1"/>
  <c r="AN101" i="1"/>
  <c r="Z20" i="7"/>
  <c r="DS77" i="6"/>
  <c r="DS52" i="6"/>
  <c r="DS66" i="6"/>
  <c r="DS41" i="6"/>
  <c r="DS27" i="6"/>
  <c r="DS16" i="6"/>
  <c r="AF128" i="1"/>
  <c r="AF119" i="1"/>
  <c r="AF101" i="1"/>
  <c r="AF80" i="1"/>
  <c r="AF62" i="1"/>
  <c r="AF41" i="1"/>
  <c r="AF23" i="1"/>
  <c r="AG23" i="1"/>
  <c r="AH23" i="1"/>
  <c r="AI23" i="1"/>
  <c r="AJ23" i="1"/>
  <c r="AK23" i="1"/>
  <c r="AL23" i="1"/>
  <c r="AM23" i="1"/>
  <c r="AN23" i="1"/>
  <c r="AE27" i="8"/>
  <c r="AF27" i="8"/>
  <c r="AG27" i="8"/>
  <c r="AH27" i="8"/>
  <c r="AI27" i="8"/>
  <c r="AJ27" i="8"/>
  <c r="AK27" i="8"/>
  <c r="AL27" i="8"/>
  <c r="AM27" i="8"/>
  <c r="AE19" i="8"/>
  <c r="AF19" i="8"/>
  <c r="AG19" i="8"/>
  <c r="AH19" i="8"/>
  <c r="AI19" i="8"/>
  <c r="AJ19" i="8"/>
  <c r="AK19" i="8"/>
  <c r="AL19" i="8"/>
  <c r="AM19" i="8"/>
  <c r="AE11" i="8"/>
  <c r="AF11" i="8"/>
  <c r="AG11" i="8"/>
  <c r="AH11" i="8"/>
  <c r="AI11" i="8"/>
  <c r="AJ11" i="8"/>
  <c r="AK11" i="8"/>
  <c r="AL11" i="8"/>
  <c r="AM11" i="8"/>
  <c r="AE36" i="7"/>
  <c r="AF36" i="7"/>
  <c r="AG36" i="7"/>
  <c r="AH36" i="7"/>
  <c r="AI36" i="7"/>
  <c r="AJ36" i="7"/>
  <c r="AK36" i="7"/>
  <c r="AL36" i="7"/>
  <c r="AE28" i="7"/>
  <c r="AF28" i="7"/>
  <c r="AG28" i="7"/>
  <c r="AH28" i="7"/>
  <c r="AI28" i="7"/>
  <c r="AJ28" i="7"/>
  <c r="AK28" i="7"/>
  <c r="AL28" i="7"/>
  <c r="AM28" i="7"/>
  <c r="AE20" i="7"/>
  <c r="AF20" i="7"/>
  <c r="AG20" i="7"/>
  <c r="AH20" i="7"/>
  <c r="AI20" i="7"/>
  <c r="AJ20" i="7"/>
  <c r="AK20" i="7"/>
  <c r="AL20" i="7"/>
  <c r="AM20" i="7"/>
  <c r="AE12" i="7"/>
  <c r="AF12" i="7"/>
  <c r="AG12" i="7"/>
  <c r="AH12" i="7"/>
  <c r="AI12" i="7"/>
  <c r="AJ12" i="7"/>
  <c r="AK12" i="7"/>
  <c r="AL12" i="7"/>
  <c r="AM12" i="7"/>
  <c r="DR77" i="6"/>
  <c r="DR52" i="6"/>
  <c r="DR66" i="6"/>
  <c r="DR41" i="6"/>
  <c r="DR27" i="6"/>
  <c r="DR16" i="6"/>
  <c r="AE128" i="1"/>
  <c r="AE101" i="1"/>
  <c r="AE119" i="1"/>
  <c r="AE80" i="1"/>
  <c r="AE62" i="1"/>
  <c r="AE41" i="1"/>
  <c r="AE23" i="1"/>
  <c r="AN26" i="8"/>
  <c r="AN25" i="8"/>
  <c r="AN18" i="8"/>
  <c r="AN17" i="8"/>
  <c r="AN9" i="8"/>
  <c r="AD27" i="8"/>
  <c r="AD19" i="8"/>
  <c r="AD11" i="8"/>
  <c r="AD36" i="7"/>
  <c r="AD28" i="7"/>
  <c r="AD20" i="7"/>
  <c r="AD12" i="7"/>
  <c r="AC27" i="8"/>
  <c r="AC19" i="8"/>
  <c r="AC11" i="8"/>
  <c r="EB85" i="6"/>
  <c r="EB84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AO127" i="1"/>
  <c r="AO126" i="1"/>
  <c r="AO108" i="1"/>
  <c r="AO109" i="1"/>
  <c r="AO110" i="1"/>
  <c r="AO111" i="1"/>
  <c r="AO112" i="1"/>
  <c r="AO113" i="1"/>
  <c r="AO114" i="1"/>
  <c r="AO115" i="1"/>
  <c r="AO116" i="1"/>
  <c r="AO117" i="1"/>
  <c r="AO118" i="1"/>
  <c r="AO107" i="1"/>
  <c r="AO90" i="1"/>
  <c r="AO91" i="1"/>
  <c r="AO92" i="1"/>
  <c r="AO93" i="1"/>
  <c r="AO94" i="1"/>
  <c r="AO95" i="1"/>
  <c r="AO96" i="1"/>
  <c r="AO97" i="1"/>
  <c r="AO98" i="1"/>
  <c r="AO99" i="1"/>
  <c r="AO100" i="1"/>
  <c r="AO89" i="1"/>
  <c r="AO69" i="1"/>
  <c r="AO70" i="1"/>
  <c r="AO71" i="1"/>
  <c r="AO72" i="1"/>
  <c r="AO73" i="1"/>
  <c r="AO74" i="1"/>
  <c r="AO75" i="1"/>
  <c r="AO76" i="1"/>
  <c r="AO77" i="1"/>
  <c r="AO78" i="1"/>
  <c r="AO79" i="1"/>
  <c r="AO68" i="1"/>
  <c r="AO51" i="1"/>
  <c r="AO52" i="1"/>
  <c r="AO53" i="1"/>
  <c r="AO54" i="1"/>
  <c r="AO55" i="1"/>
  <c r="AO56" i="1"/>
  <c r="AO57" i="1"/>
  <c r="AO58" i="1"/>
  <c r="AO59" i="1"/>
  <c r="AO60" i="1"/>
  <c r="AO61" i="1"/>
  <c r="AO50" i="1"/>
  <c r="AO30" i="1"/>
  <c r="AO31" i="1"/>
  <c r="AO32" i="1"/>
  <c r="AO33" i="1"/>
  <c r="AO34" i="1"/>
  <c r="AO35" i="1"/>
  <c r="AO36" i="1"/>
  <c r="AO37" i="1"/>
  <c r="AO38" i="1"/>
  <c r="AO39" i="1"/>
  <c r="AO40" i="1"/>
  <c r="AO29" i="1"/>
  <c r="AO12" i="1"/>
  <c r="AO13" i="1"/>
  <c r="AO14" i="1"/>
  <c r="AO15" i="1"/>
  <c r="AO16" i="1"/>
  <c r="AO17" i="1"/>
  <c r="AO18" i="1"/>
  <c r="AO19" i="1"/>
  <c r="AO20" i="1"/>
  <c r="AO21" i="1"/>
  <c r="AO22" i="1"/>
  <c r="AO11" i="1"/>
  <c r="AD128" i="1"/>
  <c r="AD119" i="1"/>
  <c r="AD101" i="1"/>
  <c r="AD80" i="1"/>
  <c r="AD62" i="1"/>
  <c r="AD41" i="1"/>
  <c r="AD23" i="1"/>
  <c r="AN35" i="7"/>
  <c r="AN34" i="7"/>
  <c r="AN27" i="7"/>
  <c r="AN26" i="7"/>
  <c r="AN19" i="7"/>
  <c r="AN18" i="7"/>
  <c r="AN10" i="7"/>
  <c r="AN11" i="7"/>
  <c r="AN9" i="7"/>
  <c r="AC36" i="7"/>
  <c r="AC28" i="7"/>
  <c r="AC20" i="7"/>
  <c r="AC12" i="7"/>
  <c r="AB27" i="8"/>
  <c r="AB19" i="8"/>
  <c r="AB11" i="8"/>
  <c r="DP52" i="6"/>
  <c r="DP77" i="6"/>
  <c r="DP66" i="6"/>
  <c r="DP41" i="6"/>
  <c r="DP27" i="6"/>
  <c r="DP16" i="6"/>
  <c r="AC128" i="1"/>
  <c r="AC119" i="1"/>
  <c r="AC101" i="1"/>
  <c r="AC62" i="1"/>
  <c r="AC80" i="1"/>
  <c r="AC41" i="1"/>
  <c r="AC23" i="1"/>
  <c r="AB36" i="7"/>
  <c r="AB28" i="7"/>
  <c r="AB20" i="7"/>
  <c r="AB12" i="7"/>
  <c r="U12" i="7"/>
  <c r="U20" i="7"/>
  <c r="U28" i="7"/>
  <c r="U36" i="7"/>
  <c r="AA9" i="7"/>
  <c r="S12" i="7"/>
  <c r="S20" i="7"/>
  <c r="S28" i="7"/>
  <c r="S36" i="7"/>
  <c r="R12" i="7"/>
  <c r="R20" i="7"/>
  <c r="R28" i="7"/>
  <c r="R36" i="7"/>
  <c r="DE16" i="6"/>
  <c r="DE27" i="6"/>
  <c r="DE41" i="6"/>
  <c r="DE52" i="6"/>
  <c r="DE66" i="6"/>
  <c r="DE77" i="6"/>
  <c r="DE86" i="6"/>
  <c r="AA128" i="1"/>
  <c r="Z128" i="1"/>
  <c r="Y128" i="1"/>
  <c r="X128" i="1"/>
  <c r="W128" i="1"/>
  <c r="V128" i="1"/>
  <c r="U128" i="1"/>
  <c r="T128" i="1"/>
  <c r="S128" i="1"/>
  <c r="R128" i="1"/>
  <c r="Q128" i="1"/>
  <c r="P128" i="1"/>
  <c r="AB127" i="1"/>
  <c r="AB128" i="1" s="1"/>
  <c r="AB126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A80" i="1"/>
  <c r="Z80" i="1"/>
  <c r="Y80" i="1"/>
  <c r="Y81" i="1" s="1"/>
  <c r="X80" i="1"/>
  <c r="X81" i="1" s="1"/>
  <c r="W80" i="1"/>
  <c r="W81" i="1" s="1"/>
  <c r="V80" i="1"/>
  <c r="V81" i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A62" i="1"/>
  <c r="Z62" i="1"/>
  <c r="Y62" i="1"/>
  <c r="X62" i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Z27" i="8"/>
  <c r="Y27" i="8"/>
  <c r="X27" i="8"/>
  <c r="W27" i="8"/>
  <c r="V27" i="8"/>
  <c r="U27" i="8"/>
  <c r="T27" i="8"/>
  <c r="S27" i="8"/>
  <c r="R27" i="8"/>
  <c r="Q27" i="8"/>
  <c r="P27" i="8"/>
  <c r="O27" i="8"/>
  <c r="AA26" i="8"/>
  <c r="AA25" i="8"/>
  <c r="Z19" i="8"/>
  <c r="Y19" i="8"/>
  <c r="X19" i="8"/>
  <c r="W19" i="8"/>
  <c r="V19" i="8"/>
  <c r="U19" i="8"/>
  <c r="T19" i="8"/>
  <c r="S19" i="8"/>
  <c r="R19" i="8"/>
  <c r="Q19" i="8"/>
  <c r="P19" i="8"/>
  <c r="O19" i="8"/>
  <c r="AA18" i="8"/>
  <c r="AA17" i="8"/>
  <c r="Z11" i="8"/>
  <c r="Y11" i="8"/>
  <c r="X11" i="8"/>
  <c r="W11" i="8"/>
  <c r="V11" i="8"/>
  <c r="U11" i="8"/>
  <c r="T11" i="8"/>
  <c r="S11" i="8"/>
  <c r="R11" i="8"/>
  <c r="Q11" i="8"/>
  <c r="P11" i="8"/>
  <c r="O11" i="8"/>
  <c r="AA10" i="8"/>
  <c r="A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Z36" i="7"/>
  <c r="Y36" i="7"/>
  <c r="X36" i="7"/>
  <c r="W36" i="7"/>
  <c r="V36" i="7"/>
  <c r="T36" i="7"/>
  <c r="Q36" i="7"/>
  <c r="P36" i="7"/>
  <c r="O36" i="7"/>
  <c r="AA35" i="7"/>
  <c r="AA34" i="7"/>
  <c r="Z28" i="7"/>
  <c r="Y28" i="7"/>
  <c r="X28" i="7"/>
  <c r="W28" i="7"/>
  <c r="V28" i="7"/>
  <c r="T28" i="7"/>
  <c r="Q28" i="7"/>
  <c r="P28" i="7"/>
  <c r="O28" i="7"/>
  <c r="AA27" i="7"/>
  <c r="AA26" i="7"/>
  <c r="Y20" i="7"/>
  <c r="X20" i="7"/>
  <c r="W20" i="7"/>
  <c r="V20" i="7"/>
  <c r="T20" i="7"/>
  <c r="Q20" i="7"/>
  <c r="P20" i="7"/>
  <c r="O20" i="7"/>
  <c r="AA19" i="7"/>
  <c r="AA18" i="7"/>
  <c r="Z12" i="7"/>
  <c r="Y12" i="7"/>
  <c r="X12" i="7"/>
  <c r="W12" i="7"/>
  <c r="V12" i="7"/>
  <c r="T12" i="7"/>
  <c r="Q12" i="7"/>
  <c r="P12" i="7"/>
  <c r="O12" i="7"/>
  <c r="AA11" i="7"/>
  <c r="AA10" i="7"/>
  <c r="M36" i="7"/>
  <c r="L36" i="7"/>
  <c r="K36" i="7"/>
  <c r="J36" i="7"/>
  <c r="I36" i="7"/>
  <c r="H36" i="7"/>
  <c r="G36" i="7"/>
  <c r="F36" i="7"/>
  <c r="E36" i="7"/>
  <c r="D36" i="7"/>
  <c r="C36" i="7"/>
  <c r="B36" i="7"/>
  <c r="M28" i="7"/>
  <c r="L28" i="7"/>
  <c r="K28" i="7"/>
  <c r="J28" i="7"/>
  <c r="I28" i="7"/>
  <c r="H28" i="7"/>
  <c r="G28" i="7"/>
  <c r="F28" i="7"/>
  <c r="E28" i="7"/>
  <c r="D28" i="7"/>
  <c r="C28" i="7"/>
  <c r="B28" i="7"/>
  <c r="M20" i="7"/>
  <c r="L20" i="7"/>
  <c r="K20" i="7"/>
  <c r="J20" i="7"/>
  <c r="I20" i="7"/>
  <c r="H20" i="7"/>
  <c r="G20" i="7"/>
  <c r="F20" i="7"/>
  <c r="E20" i="7"/>
  <c r="D20" i="7"/>
  <c r="C20" i="7"/>
  <c r="B20" i="7"/>
  <c r="M27" i="8"/>
  <c r="L27" i="8"/>
  <c r="K27" i="8"/>
  <c r="J27" i="8"/>
  <c r="I27" i="8"/>
  <c r="H27" i="8"/>
  <c r="G27" i="8"/>
  <c r="F27" i="8"/>
  <c r="E27" i="8"/>
  <c r="D27" i="8"/>
  <c r="C27" i="8"/>
  <c r="B27" i="8"/>
  <c r="N26" i="8"/>
  <c r="N25" i="8"/>
  <c r="M19" i="8"/>
  <c r="L19" i="8"/>
  <c r="K19" i="8"/>
  <c r="J19" i="8"/>
  <c r="I19" i="8"/>
  <c r="H19" i="8"/>
  <c r="G19" i="8"/>
  <c r="F19" i="8"/>
  <c r="E19" i="8"/>
  <c r="D19" i="8"/>
  <c r="C19" i="8"/>
  <c r="B19" i="8"/>
  <c r="N18" i="8"/>
  <c r="N17" i="8"/>
  <c r="M11" i="8"/>
  <c r="L11" i="8"/>
  <c r="K11" i="8"/>
  <c r="J11" i="8"/>
  <c r="I11" i="8"/>
  <c r="H11" i="8"/>
  <c r="G11" i="8"/>
  <c r="F11" i="8"/>
  <c r="E11" i="8"/>
  <c r="D11" i="8"/>
  <c r="C11" i="8"/>
  <c r="B11" i="8"/>
  <c r="N10" i="8"/>
  <c r="N9" i="8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O126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80" i="1"/>
  <c r="M80" i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62" i="1"/>
  <c r="M62" i="1"/>
  <c r="L62" i="1"/>
  <c r="K62" i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O61" i="1"/>
  <c r="O60" i="1"/>
  <c r="O59" i="1"/>
  <c r="O58" i="1"/>
  <c r="O57" i="1"/>
  <c r="O56" i="1"/>
  <c r="O55" i="1"/>
  <c r="O54" i="1"/>
  <c r="O53" i="1"/>
  <c r="O52" i="1"/>
  <c r="O51" i="1"/>
  <c r="O50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O39" i="1"/>
  <c r="O38" i="1"/>
  <c r="O37" i="1"/>
  <c r="O36" i="1"/>
  <c r="O35" i="1"/>
  <c r="O34" i="1"/>
  <c r="O33" i="1"/>
  <c r="O32" i="1"/>
  <c r="O31" i="1"/>
  <c r="O30" i="1"/>
  <c r="O29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O21" i="1"/>
  <c r="O20" i="1"/>
  <c r="O19" i="1"/>
  <c r="O18" i="1"/>
  <c r="O17" i="1"/>
  <c r="O16" i="1"/>
  <c r="O15" i="1"/>
  <c r="O14" i="1"/>
  <c r="O13" i="1"/>
  <c r="O12" i="1"/>
  <c r="O11" i="1"/>
  <c r="N35" i="7"/>
  <c r="N34" i="7"/>
  <c r="N36" i="7" s="1"/>
  <c r="N27" i="7"/>
  <c r="N28" i="7" s="1"/>
  <c r="N26" i="7"/>
  <c r="N19" i="7"/>
  <c r="N18" i="7"/>
  <c r="M12" i="7"/>
  <c r="L12" i="7"/>
  <c r="K12" i="7"/>
  <c r="J12" i="7"/>
  <c r="I12" i="7"/>
  <c r="H12" i="7"/>
  <c r="G12" i="7"/>
  <c r="F12" i="7"/>
  <c r="E12" i="7"/>
  <c r="D12" i="7"/>
  <c r="C12" i="7"/>
  <c r="B12" i="7"/>
  <c r="N11" i="7"/>
  <c r="N10" i="7"/>
  <c r="N9" i="7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H17" i="6" l="1"/>
  <c r="AO41" i="1"/>
  <c r="P17" i="6"/>
  <c r="AP17" i="6"/>
  <c r="AI17" i="6"/>
  <c r="BG17" i="6"/>
  <c r="BT17" i="6"/>
  <c r="CB86" i="6"/>
  <c r="O128" i="1"/>
  <c r="AA27" i="8"/>
  <c r="AA19" i="8"/>
  <c r="AB41" i="6"/>
  <c r="AD17" i="6"/>
  <c r="AA36" i="7"/>
  <c r="BA28" i="7"/>
  <c r="BV17" i="6"/>
  <c r="D17" i="6"/>
  <c r="BB16" i="6"/>
  <c r="BB17" i="6" s="1"/>
  <c r="N12" i="7"/>
  <c r="N11" i="8"/>
  <c r="BJ17" i="6"/>
  <c r="BA17" i="6"/>
  <c r="V17" i="6"/>
  <c r="AE17" i="6"/>
  <c r="AA20" i="7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BW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C17" i="6"/>
  <c r="BU17" i="6"/>
  <c r="DB16" i="6"/>
  <c r="AQ17" i="6"/>
  <c r="CB27" i="6"/>
  <c r="N20" i="7"/>
  <c r="N27" i="8"/>
  <c r="AA28" i="7"/>
  <c r="EB66" i="6"/>
  <c r="K17" i="6"/>
  <c r="X17" i="6"/>
  <c r="AX17" i="6"/>
  <c r="BD17" i="6"/>
  <c r="CB52" i="6"/>
  <c r="CO41" i="6"/>
  <c r="CO52" i="6"/>
  <c r="CO66" i="6"/>
  <c r="CO77" i="6"/>
  <c r="CO86" i="6"/>
  <c r="N19" i="8"/>
  <c r="Y17" i="6"/>
  <c r="AL17" i="6"/>
  <c r="BL17" i="6"/>
  <c r="CB66" i="6"/>
  <c r="DB86" i="6"/>
  <c r="AO119" i="1"/>
  <c r="BA20" i="7"/>
  <c r="CO16" i="6"/>
  <c r="BR17" i="6"/>
  <c r="AG17" i="6"/>
  <c r="AB62" i="1"/>
  <c r="AU17" i="6"/>
  <c r="BI17" i="6"/>
  <c r="BP17" i="6"/>
  <c r="O23" i="1"/>
  <c r="O41" i="1"/>
  <c r="DO66" i="6"/>
  <c r="DO86" i="6"/>
  <c r="AN11" i="8"/>
  <c r="BA36" i="7"/>
  <c r="DB27" i="6"/>
  <c r="DB41" i="6"/>
  <c r="DO16" i="6"/>
  <c r="DO27" i="6"/>
  <c r="DO41" i="6"/>
  <c r="DO52" i="6"/>
  <c r="DO77" i="6"/>
  <c r="BB23" i="1"/>
  <c r="DB52" i="6"/>
  <c r="DB77" i="6"/>
  <c r="DB66" i="6"/>
  <c r="AB41" i="1"/>
  <c r="BB62" i="1"/>
  <c r="EO27" i="6"/>
  <c r="EO77" i="6"/>
  <c r="EO16" i="6"/>
  <c r="CB16" i="6"/>
  <c r="CB41" i="6"/>
  <c r="CB77" i="6"/>
  <c r="O62" i="1"/>
  <c r="AN20" i="7"/>
  <c r="AO101" i="1"/>
  <c r="AO62" i="1"/>
  <c r="EB27" i="6"/>
  <c r="EB86" i="6"/>
  <c r="EB41" i="6"/>
  <c r="BB101" i="1"/>
  <c r="BB41" i="1"/>
  <c r="G17" i="6"/>
  <c r="I17" i="6"/>
  <c r="BN17" i="6"/>
  <c r="AB80" i="1"/>
  <c r="AB101" i="1"/>
  <c r="AB119" i="1"/>
  <c r="AN28" i="7"/>
  <c r="BB119" i="1"/>
  <c r="O52" i="6"/>
  <c r="O53" i="6" s="1"/>
  <c r="AB52" i="6"/>
  <c r="AB53" i="6" s="1"/>
  <c r="AO52" i="6"/>
  <c r="AO53" i="6" s="1"/>
  <c r="BB52" i="6"/>
  <c r="BB53" i="6" s="1"/>
  <c r="BO52" i="6"/>
  <c r="BO53" i="6" s="1"/>
  <c r="BB128" i="1"/>
  <c r="EO52" i="6"/>
  <c r="O66" i="6"/>
  <c r="AB66" i="6"/>
  <c r="AO66" i="6"/>
  <c r="BO66" i="6"/>
  <c r="O101" i="1"/>
  <c r="O119" i="1"/>
  <c r="BH17" i="6"/>
  <c r="BQ17" i="6"/>
  <c r="AA11" i="8"/>
  <c r="BA12" i="7"/>
  <c r="AA12" i="7"/>
  <c r="AN12" i="7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AN36" i="7"/>
  <c r="AO128" i="1"/>
  <c r="AO23" i="1"/>
  <c r="AO80" i="1"/>
  <c r="EB16" i="6"/>
  <c r="EB52" i="6"/>
  <c r="EO86" i="6"/>
  <c r="AB23" i="1"/>
  <c r="AN19" i="8"/>
  <c r="BN11" i="8"/>
  <c r="O16" i="6"/>
  <c r="O80" i="1"/>
  <c r="AN27" i="8"/>
  <c r="AB17" i="6" l="1"/>
  <c r="O17" i="6"/>
  <c r="BO17" i="6"/>
  <c r="BN11" i="7" l="1"/>
  <c r="BN12" i="7" s="1"/>
  <c r="BD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<sst xmlns="http://schemas.openxmlformats.org/spreadsheetml/2006/main" count="2353" uniqueCount="128">
  <si>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</si>
  <si>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</si>
  <si>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</si>
  <si>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</si>
  <si>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</si>
  <si>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</si>
  <si>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</si>
  <si>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</si>
  <si>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</si>
  <si>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</si>
  <si>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</si>
  <si>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</si>
  <si>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</si>
  <si>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</si>
  <si>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</si>
  <si>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</si>
  <si>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</si>
  <si>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</si>
  <si>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</si>
  <si>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</si>
  <si>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</si>
  <si>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</si>
  <si>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</si>
  <si>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</si>
  <si>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</si>
  <si>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</si>
  <si>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</si>
  <si>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</si>
  <si>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</si>
  <si>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</si>
  <si>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</si>
  <si>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</si>
  <si>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</si>
  <si>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</si>
  <si>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</si>
  <si>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</si>
  <si>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</si>
  <si>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</si>
  <si>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</si>
  <si>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</si>
  <si>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</si>
  <si>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</si>
  <si>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</si>
  <si>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</si>
  <si>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</si>
  <si>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</si>
  <si>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</si>
  <si>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</si>
  <si>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</si>
  <si>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</si>
  <si>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</si>
  <si>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</si>
  <si>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</si>
  <si>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</si>
  <si>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</si>
  <si>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</si>
  <si>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2011</t>
  </si>
  <si>
    <t>TOTAL 2012</t>
  </si>
  <si>
    <t>TOTAL 2013</t>
  </si>
  <si>
    <t>TOTAL 2014</t>
  </si>
  <si>
    <t>TOTAL 2015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</si>
  <si>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</si>
  <si>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</si>
  <si>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</si>
  <si>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</si>
  <si>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</si>
  <si>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</si>
  <si>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</si>
  <si>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</si>
  <si>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</si>
  <si>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</si>
  <si>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</si>
  <si>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</si>
  <si>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</si>
  <si>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</si>
  <si>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</si>
  <si>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</si>
  <si>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</si>
  <si>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</si>
  <si>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</si>
  <si>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</si>
  <si>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</si>
  <si>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</si>
  <si>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</si>
  <si>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</si>
  <si>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</si>
  <si>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</si>
  <si>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</si>
  <si>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</si>
  <si>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</si>
  <si>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</si>
  <si>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</si>
  <si>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</si>
  <si>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</si>
  <si>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</si>
  <si>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</si>
  <si>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</si>
  <si>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</si>
  <si>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</si>
  <si>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</si>
  <si>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</si>
  <si>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</si>
  <si>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</si>
  <si>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</si>
  <si>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</si>
  <si>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</si>
  <si>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</si>
  <si>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</si>
  <si>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</si>
  <si>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</si>
  <si>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</si>
  <si>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</si>
  <si>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</si>
  <si>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</si>
  <si>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</si>
  <si>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</si>
  <si>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</si>
  <si>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</si>
  <si>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</si>
  <si>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</si>
  <si>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</si>
  <si>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</si>
  <si>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</si>
  <si>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</si>
  <si>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>TOTAL 2022</t>
  </si>
  <si>
    <t>r</t>
  </si>
  <si>
    <t>TOTAL 
2021</t>
  </si>
  <si>
    <t>TOTAL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</si>
</sst>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4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68</v>
      </c>
    </row>
    <row r="4" spans="3:4">
      <c r="C4" s="1" t="s">
        <v>70</v>
      </c>
    </row>
    <row r="5" spans="3:4" ht="15" thickBot="1"/>
    <row r="6" spans="3:4">
      <c r="C6" s="3"/>
      <c r="D6" s="61" t="s">
        <v>69</v>
      </c>
    </row>
    <row r="7" spans="3:4" s="5" customFormat="1" ht="28.5" customHeight="1" thickBot="1">
      <c r="C7" s="4"/>
      <c r="D7" s="62"/>
    </row>
    <row r="8" spans="3:4" ht="15.75" thickTop="1">
      <c r="C8" s="6">
        <v>1</v>
      </c>
      <c r="D8" s="7" t="s">
        <v>71</v>
      </c>
    </row>
    <row r="9" spans="3:4" ht="22.5" customHeight="1">
      <c r="C9" s="6">
        <v>2</v>
      </c>
      <c r="D9" s="7" t="s">
        <v>72</v>
      </c>
    </row>
    <row r="10" spans="3:4">
      <c r="D10" s="8" t="s">
        <v>73</v>
      </c>
    </row>
    <row r="11" spans="3:4">
      <c r="D11" s="8" t="s">
        <v>74</v>
      </c>
    </row>
    <row r="12" spans="3:4">
      <c r="D12" s="8" t="s">
        <v>75</v>
      </c>
    </row>
    <row r="13" spans="3:4">
      <c r="D13" s="8" t="s">
        <v>76</v>
      </c>
    </row>
    <row r="14" spans="3:4">
      <c r="D14" s="8" t="s">
        <v>77</v>
      </c>
    </row>
    <row r="15" spans="3:4">
      <c r="D15" s="8" t="s">
        <v>78</v>
      </c>
    </row>
    <row r="16" spans="3:4">
      <c r="D16" s="8" t="s">
        <v>79</v>
      </c>
    </row>
    <row r="17" spans="3:4">
      <c r="D17" s="8" t="s">
        <v>80</v>
      </c>
    </row>
    <row r="18" spans="3:4">
      <c r="D18" s="8" t="s">
        <v>81</v>
      </c>
    </row>
    <row r="19" spans="3:4">
      <c r="D19" s="8" t="s">
        <v>82</v>
      </c>
    </row>
    <row r="20" spans="3:4">
      <c r="D20" s="8" t="s">
        <v>83</v>
      </c>
    </row>
    <row r="21" spans="3:4">
      <c r="D21" s="8" t="s">
        <v>84</v>
      </c>
    </row>
    <row r="22" spans="3:4" ht="24.75" customHeight="1">
      <c r="C22" s="6">
        <v>3</v>
      </c>
      <c r="D22" s="7" t="s">
        <v>85</v>
      </c>
    </row>
    <row r="23" spans="3:4">
      <c r="D23" s="8" t="s">
        <v>86</v>
      </c>
    </row>
    <row r="24" spans="3:4">
      <c r="D24" s="8" t="s">
        <v>87</v>
      </c>
    </row>
    <row r="25" spans="3:4">
      <c r="D25" s="8" t="s">
        <v>88</v>
      </c>
    </row>
    <row r="26" spans="3:4">
      <c r="D26" s="8" t="s">
        <v>89</v>
      </c>
    </row>
    <row r="27" spans="3:4">
      <c r="D27" s="8" t="s">
        <v>90</v>
      </c>
    </row>
    <row r="28" spans="3:4" ht="15">
      <c r="C28" s="6">
        <v>4</v>
      </c>
      <c r="D28" s="9" t="s">
        <v>91</v>
      </c>
    </row>
    <row r="29" spans="3:4">
      <c r="D29" s="8" t="s">
        <v>92</v>
      </c>
    </row>
    <row r="30" spans="3:4">
      <c r="D30" s="8" t="s">
        <v>93</v>
      </c>
    </row>
    <row r="31" spans="3:4">
      <c r="D31" s="8" t="s">
        <v>94</v>
      </c>
    </row>
    <row r="32" spans="3:4">
      <c r="D32" s="8" t="s">
        <v>95</v>
      </c>
    </row>
    <row r="33" spans="3:4">
      <c r="D33" s="8" t="s">
        <v>96</v>
      </c>
    </row>
    <row r="34" spans="3:4">
      <c r="D34" s="8" t="s">
        <v>97</v>
      </c>
    </row>
    <row r="35" spans="3:4">
      <c r="D35" s="8" t="s">
        <v>98</v>
      </c>
    </row>
    <row r="36" spans="3:4">
      <c r="D36" s="8" t="s">
        <v>99</v>
      </c>
    </row>
    <row r="37" spans="3:4">
      <c r="D37" s="8" t="s">
        <v>100</v>
      </c>
    </row>
    <row r="38" spans="3:4">
      <c r="D38" s="8" t="s">
        <v>101</v>
      </c>
    </row>
    <row r="39" spans="3:4">
      <c r="D39" s="8" t="s">
        <v>102</v>
      </c>
    </row>
    <row r="40" spans="3:4">
      <c r="D40" s="8" t="s">
        <v>103</v>
      </c>
    </row>
    <row r="41" spans="3:4">
      <c r="D41" s="8" t="s">
        <v>104</v>
      </c>
    </row>
    <row r="42" spans="3:4">
      <c r="D42" s="8" t="s">
        <v>105</v>
      </c>
    </row>
    <row r="43" spans="3:4">
      <c r="D43" s="8" t="s">
        <v>106</v>
      </c>
    </row>
    <row r="44" spans="3:4">
      <c r="D44" s="8" t="s">
        <v>107</v>
      </c>
    </row>
    <row r="45" spans="3:4" ht="15" thickBot="1">
      <c r="D45" s="8" t="s">
        <v>108</v>
      </c>
    </row>
    <row r="46" spans="3:4" ht="24">
      <c r="C46" s="3"/>
      <c r="D46" s="50" t="s">
        <v>109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N44"/>
  <sheetViews>
    <sheetView showGridLines="0" zoomScale="90" zoomScaleNormal="90" workbookViewId="0">
      <pane xSplit="1" topLeftCell="BB1" activePane="topRight" state="frozen"/>
      <selection pane="topRight" activeCell="AX46" sqref="AX46"/>
    </sheetView>
  </sheetViews>
  <sheetFormatPr baseColWidth="10" defaultColWidth="12.7109375" defaultRowHeight="14.25"/>
  <cols>
    <col min="1" max="1" width="35.7109375" style="14" customWidth="1"/>
    <col min="2" max="22" width="12.7109375" style="12"/>
    <col min="23" max="23" width="15.28515625" style="12" bestFit="1" customWidth="1"/>
    <col min="24" max="24" width="12.7109375" style="12"/>
    <col min="25" max="25" width="12.7109375" style="12" customWidth="1"/>
    <col min="26" max="39" width="12.7109375" style="12"/>
    <col min="40" max="40" width="14" style="12" customWidth="1"/>
    <col min="41" max="52" width="12.7109375" style="12"/>
    <col min="53" max="53" width="14.140625" style="12" customWidth="1"/>
    <col min="54" max="54" width="12.7109375" style="12"/>
    <col min="55" max="55" width="15.28515625" style="12" bestFit="1" customWidth="1"/>
    <col min="56" max="56" width="14.140625" style="12" bestFit="1" customWidth="1"/>
    <col min="57" max="16384" width="12.7109375" style="12"/>
  </cols>
  <sheetData>
    <row r="1" spans="1:66" ht="15">
      <c r="A1" s="10" t="s">
        <v>68</v>
      </c>
    </row>
    <row r="2" spans="1:66" ht="15">
      <c r="A2" s="13" t="s">
        <v>116</v>
      </c>
    </row>
    <row r="3" spans="1:66">
      <c r="A3" s="51" t="s">
        <v>39</v>
      </c>
    </row>
    <row r="4" spans="1:66" ht="3" customHeight="1"/>
    <row r="5" spans="1:66" ht="15">
      <c r="A5" s="15" t="s">
        <v>32</v>
      </c>
      <c r="BF5" s="56"/>
    </row>
    <row r="6" spans="1:66" ht="3" customHeight="1"/>
    <row r="7" spans="1:66" ht="15" customHeight="1">
      <c r="A7" s="65" t="s">
        <v>33</v>
      </c>
      <c r="B7" s="63">
        <v>2018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 t="s">
        <v>112</v>
      </c>
      <c r="O7" s="63">
        <v>2019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 t="s">
        <v>114</v>
      </c>
      <c r="AB7" s="63">
        <v>2020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4" t="s">
        <v>120</v>
      </c>
      <c r="AO7" s="63">
        <v>2021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4" t="s">
        <v>121</v>
      </c>
      <c r="BB7" s="63">
        <v>2022</v>
      </c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4" t="s">
        <v>124</v>
      </c>
    </row>
    <row r="8" spans="1:66" ht="15">
      <c r="A8" s="6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64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64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110</v>
      </c>
      <c r="AN8" s="64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122</v>
      </c>
      <c r="AX8" s="16" t="s">
        <v>21</v>
      </c>
      <c r="AY8" s="16" t="s">
        <v>22</v>
      </c>
      <c r="AZ8" s="16" t="s">
        <v>23</v>
      </c>
      <c r="BA8" s="64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122</v>
      </c>
      <c r="BK8" s="16" t="s">
        <v>21</v>
      </c>
      <c r="BL8" s="16" t="s">
        <v>22</v>
      </c>
      <c r="BM8" s="16" t="s">
        <v>23</v>
      </c>
      <c r="BN8" s="64"/>
    </row>
    <row r="9" spans="1:66">
      <c r="A9" s="17" t="s">
        <v>29</v>
      </c>
      <c r="B9" s="18">
        <v>994720</v>
      </c>
      <c r="C9" s="18">
        <v>962754</v>
      </c>
      <c r="D9" s="18">
        <v>970709</v>
      </c>
      <c r="E9" s="18">
        <v>929482</v>
      </c>
      <c r="F9" s="18">
        <v>1027627</v>
      </c>
      <c r="G9" s="18">
        <v>968604</v>
      </c>
      <c r="H9" s="18">
        <v>1119389</v>
      </c>
      <c r="I9" s="18">
        <v>1162834</v>
      </c>
      <c r="J9" s="18">
        <v>1028397</v>
      </c>
      <c r="K9" s="18">
        <v>1067622</v>
      </c>
      <c r="L9" s="18">
        <v>989749</v>
      </c>
      <c r="M9" s="18">
        <v>996521</v>
      </c>
      <c r="N9" s="18">
        <f>SUM(B9:M9)</f>
        <v>12218408</v>
      </c>
      <c r="O9" s="18">
        <v>1011189</v>
      </c>
      <c r="P9" s="18">
        <v>961141</v>
      </c>
      <c r="Q9" s="18">
        <v>979025</v>
      </c>
      <c r="R9" s="18">
        <v>1004724</v>
      </c>
      <c r="S9" s="18">
        <v>1133050</v>
      </c>
      <c r="T9" s="18">
        <v>1079155</v>
      </c>
      <c r="U9" s="18">
        <v>1194076</v>
      </c>
      <c r="V9" s="18">
        <v>1277444</v>
      </c>
      <c r="W9" s="18">
        <v>1167610</v>
      </c>
      <c r="X9" s="18">
        <v>1132500</v>
      </c>
      <c r="Y9" s="18">
        <v>1120784</v>
      </c>
      <c r="Z9" s="18">
        <v>1161192</v>
      </c>
      <c r="AA9" s="18">
        <f>SUM(O9:Z9)</f>
        <v>13221890</v>
      </c>
      <c r="AB9" s="18">
        <v>1175568</v>
      </c>
      <c r="AC9" s="18">
        <v>1174660</v>
      </c>
      <c r="AD9" s="18">
        <v>584664</v>
      </c>
      <c r="AE9" s="18">
        <v>1134</v>
      </c>
      <c r="AF9" s="18">
        <v>2110</v>
      </c>
      <c r="AG9" s="18">
        <v>2395</v>
      </c>
      <c r="AH9" s="18">
        <v>71869</v>
      </c>
      <c r="AI9" s="18">
        <v>95200</v>
      </c>
      <c r="AJ9" s="18">
        <v>146574</v>
      </c>
      <c r="AK9" s="18">
        <v>311874</v>
      </c>
      <c r="AL9" s="18">
        <v>438627</v>
      </c>
      <c r="AM9" s="18">
        <v>615513</v>
      </c>
      <c r="AN9" s="18">
        <f>+SUM(AB9:AM9)</f>
        <v>4620188</v>
      </c>
      <c r="AO9" s="18">
        <v>608690</v>
      </c>
      <c r="AP9" s="18">
        <v>221699</v>
      </c>
      <c r="AQ9" s="18">
        <v>391728</v>
      </c>
      <c r="AR9" s="18">
        <v>396077</v>
      </c>
      <c r="AS9" s="18">
        <v>524478</v>
      </c>
      <c r="AT9" s="18">
        <v>569672</v>
      </c>
      <c r="AU9" s="18">
        <v>726588</v>
      </c>
      <c r="AV9" s="18">
        <v>831897</v>
      </c>
      <c r="AW9" s="18">
        <v>799297</v>
      </c>
      <c r="AX9" s="18">
        <v>840968</v>
      </c>
      <c r="AY9" s="18">
        <v>860165</v>
      </c>
      <c r="AZ9" s="18">
        <v>881245</v>
      </c>
      <c r="BA9" s="18">
        <f>+SUM(AO9:AZ9)</f>
        <v>7652504</v>
      </c>
      <c r="BB9" s="18">
        <v>837408</v>
      </c>
      <c r="BC9" s="18">
        <v>798354</v>
      </c>
      <c r="BD9" s="18">
        <v>864774</v>
      </c>
      <c r="BE9" s="18">
        <v>841510</v>
      </c>
      <c r="BF9" s="18">
        <v>909636</v>
      </c>
      <c r="BG9" s="18">
        <v>910725</v>
      </c>
      <c r="BH9" s="18">
        <v>1058406</v>
      </c>
      <c r="BI9" s="18">
        <v>1148614</v>
      </c>
      <c r="BJ9" s="18">
        <v>1056601</v>
      </c>
      <c r="BK9" s="18">
        <v>1164253</v>
      </c>
      <c r="BL9" s="18">
        <v>1047689.0000000001</v>
      </c>
      <c r="BM9" s="18"/>
      <c r="BN9" s="18">
        <f>+SUM(BB9:BM9)</f>
        <v>10637970</v>
      </c>
    </row>
    <row r="10" spans="1:66">
      <c r="A10" s="17" t="s">
        <v>30</v>
      </c>
      <c r="B10" s="18">
        <v>640471</v>
      </c>
      <c r="C10" s="18">
        <v>577347</v>
      </c>
      <c r="D10" s="18">
        <v>640417</v>
      </c>
      <c r="E10" s="18">
        <v>623504</v>
      </c>
      <c r="F10" s="18">
        <v>668771</v>
      </c>
      <c r="G10" s="18">
        <v>640463</v>
      </c>
      <c r="H10" s="18">
        <v>715555</v>
      </c>
      <c r="I10" s="18">
        <v>739263</v>
      </c>
      <c r="J10" s="18">
        <v>669232</v>
      </c>
      <c r="K10" s="18">
        <v>710936</v>
      </c>
      <c r="L10" s="18">
        <v>655811</v>
      </c>
      <c r="M10" s="18">
        <v>686104</v>
      </c>
      <c r="N10" s="18">
        <f t="shared" ref="N10:N11" si="0">SUM(B10:M10)</f>
        <v>7967874</v>
      </c>
      <c r="O10" s="18">
        <v>702772</v>
      </c>
      <c r="P10" s="18">
        <v>647640</v>
      </c>
      <c r="Q10" s="18">
        <v>687584</v>
      </c>
      <c r="R10" s="18">
        <v>683564</v>
      </c>
      <c r="S10" s="18">
        <v>732900</v>
      </c>
      <c r="T10" s="18">
        <v>688433</v>
      </c>
      <c r="U10" s="18">
        <v>782879</v>
      </c>
      <c r="V10" s="18">
        <v>795860</v>
      </c>
      <c r="W10" s="18">
        <v>700110</v>
      </c>
      <c r="X10" s="18">
        <v>758215</v>
      </c>
      <c r="Y10" s="18">
        <v>713312</v>
      </c>
      <c r="Z10" s="18">
        <v>704018</v>
      </c>
      <c r="AA10" s="18">
        <f t="shared" ref="AA10:AA11" si="1">SUM(O10:Z10)</f>
        <v>8597287</v>
      </c>
      <c r="AB10" s="18">
        <v>714644</v>
      </c>
      <c r="AC10" s="18">
        <v>680921</v>
      </c>
      <c r="AD10" s="18">
        <v>326879</v>
      </c>
      <c r="AE10" s="18">
        <v>0</v>
      </c>
      <c r="AF10" s="18">
        <v>0</v>
      </c>
      <c r="AG10" s="18">
        <v>0</v>
      </c>
      <c r="AH10" s="18">
        <v>3</v>
      </c>
      <c r="AI10" s="18">
        <v>8187</v>
      </c>
      <c r="AJ10" s="18">
        <v>14322</v>
      </c>
      <c r="AK10" s="18">
        <v>33300</v>
      </c>
      <c r="AL10" s="18">
        <v>90630</v>
      </c>
      <c r="AM10" s="18">
        <v>154255</v>
      </c>
      <c r="AN10" s="18">
        <f t="shared" ref="AN10:AN12" si="2">+SUM(AB10:AM10)</f>
        <v>2023141</v>
      </c>
      <c r="AO10" s="18">
        <v>134040</v>
      </c>
      <c r="AP10" s="18">
        <v>78891</v>
      </c>
      <c r="AQ10" s="18">
        <v>114908</v>
      </c>
      <c r="AR10" s="18">
        <v>144901</v>
      </c>
      <c r="AS10" s="18">
        <v>213205</v>
      </c>
      <c r="AT10" s="18">
        <v>233963</v>
      </c>
      <c r="AU10" s="18">
        <v>280057</v>
      </c>
      <c r="AV10" s="18">
        <v>292476</v>
      </c>
      <c r="AW10" s="18">
        <v>277811</v>
      </c>
      <c r="AX10" s="18">
        <v>345684</v>
      </c>
      <c r="AY10" s="18">
        <v>381485</v>
      </c>
      <c r="AZ10" s="18">
        <v>429400</v>
      </c>
      <c r="BA10" s="18">
        <f t="shared" ref="BA10:BA11" si="3">+SUM(AO10:AZ10)</f>
        <v>2926821</v>
      </c>
      <c r="BB10" s="18">
        <v>399735</v>
      </c>
      <c r="BC10" s="18">
        <v>392803</v>
      </c>
      <c r="BD10" s="18">
        <v>466072</v>
      </c>
      <c r="BE10" s="18">
        <v>493244</v>
      </c>
      <c r="BF10" s="18">
        <v>530395</v>
      </c>
      <c r="BG10" s="18">
        <v>516746</v>
      </c>
      <c r="BH10" s="18">
        <v>584834</v>
      </c>
      <c r="BI10" s="18">
        <v>617118</v>
      </c>
      <c r="BJ10" s="18">
        <v>565173</v>
      </c>
      <c r="BK10" s="18">
        <v>620491</v>
      </c>
      <c r="BL10" s="18">
        <v>590067</v>
      </c>
      <c r="BM10" s="18"/>
      <c r="BN10" s="18">
        <f t="shared" ref="BN10:BN11" si="4">+SUM(BB10:BM10)</f>
        <v>5776678</v>
      </c>
    </row>
    <row r="11" spans="1:66">
      <c r="A11" s="17" t="s">
        <v>31</v>
      </c>
      <c r="B11" s="18">
        <v>195284</v>
      </c>
      <c r="C11" s="18">
        <v>171424</v>
      </c>
      <c r="D11" s="18">
        <v>166027</v>
      </c>
      <c r="E11" s="18">
        <v>152479</v>
      </c>
      <c r="F11" s="18">
        <v>161804</v>
      </c>
      <c r="G11" s="18">
        <v>146668</v>
      </c>
      <c r="H11" s="18">
        <v>161071</v>
      </c>
      <c r="I11" s="18">
        <v>142306</v>
      </c>
      <c r="J11" s="18">
        <v>152379</v>
      </c>
      <c r="K11" s="18">
        <v>150448</v>
      </c>
      <c r="L11" s="18">
        <v>163414</v>
      </c>
      <c r="M11" s="18">
        <v>177943</v>
      </c>
      <c r="N11" s="18">
        <f t="shared" si="0"/>
        <v>1941247</v>
      </c>
      <c r="O11" s="18">
        <v>197349</v>
      </c>
      <c r="P11" s="18">
        <v>175803</v>
      </c>
      <c r="Q11" s="18">
        <v>178657</v>
      </c>
      <c r="R11" s="18">
        <v>148858</v>
      </c>
      <c r="S11" s="18">
        <v>156225</v>
      </c>
      <c r="T11" s="18">
        <v>147893</v>
      </c>
      <c r="U11" s="18">
        <v>150176</v>
      </c>
      <c r="V11" s="18">
        <v>129193.99999999999</v>
      </c>
      <c r="W11" s="18">
        <v>134616</v>
      </c>
      <c r="X11" s="18">
        <v>120023</v>
      </c>
      <c r="Y11" s="18">
        <v>124598</v>
      </c>
      <c r="Z11" s="18">
        <v>139467</v>
      </c>
      <c r="AA11" s="18">
        <f t="shared" si="1"/>
        <v>1802859</v>
      </c>
      <c r="AB11" s="18">
        <v>163914</v>
      </c>
      <c r="AC11" s="18">
        <v>141033</v>
      </c>
      <c r="AD11" s="18">
        <v>65730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612</v>
      </c>
      <c r="AL11" s="18">
        <v>6364</v>
      </c>
      <c r="AM11" s="18">
        <v>22620</v>
      </c>
      <c r="AN11" s="18">
        <f t="shared" si="2"/>
        <v>400273</v>
      </c>
      <c r="AO11" s="18">
        <v>28295</v>
      </c>
      <c r="AP11" s="18">
        <v>18860</v>
      </c>
      <c r="AQ11" s="18">
        <v>18673</v>
      </c>
      <c r="AR11" s="18">
        <v>5280</v>
      </c>
      <c r="AS11" s="18">
        <v>3968</v>
      </c>
      <c r="AT11" s="18">
        <v>5723</v>
      </c>
      <c r="AU11" s="18">
        <v>7509</v>
      </c>
      <c r="AV11" s="18">
        <v>13070</v>
      </c>
      <c r="AW11" s="18">
        <v>15000</v>
      </c>
      <c r="AX11" s="18">
        <v>21053</v>
      </c>
      <c r="AY11" s="18">
        <v>39803</v>
      </c>
      <c r="AZ11" s="18">
        <v>38724</v>
      </c>
      <c r="BA11" s="18">
        <f t="shared" si="3"/>
        <v>215958</v>
      </c>
      <c r="BB11" s="18">
        <v>41655</v>
      </c>
      <c r="BC11" s="18">
        <v>37452</v>
      </c>
      <c r="BD11" s="18">
        <v>36542</v>
      </c>
      <c r="BE11" s="18">
        <v>38224</v>
      </c>
      <c r="BF11" s="18">
        <v>41031</v>
      </c>
      <c r="BG11" s="18">
        <v>40199</v>
      </c>
      <c r="BH11" s="18">
        <v>50217</v>
      </c>
      <c r="BI11" s="18">
        <v>46442</v>
      </c>
      <c r="BJ11" s="18">
        <v>50475</v>
      </c>
      <c r="BK11" s="18">
        <v>47699</v>
      </c>
      <c r="BL11" s="18">
        <v>42940</v>
      </c>
      <c r="BM11" s="18"/>
      <c r="BN11" s="18">
        <f t="shared" si="4"/>
        <v>472876</v>
      </c>
    </row>
    <row r="12" spans="1:66" ht="15" customHeight="1">
      <c r="A12" s="19" t="s">
        <v>24</v>
      </c>
      <c r="B12" s="20">
        <f t="shared" ref="B12:K12" si="5">SUM(B9:B11)</f>
        <v>1830475</v>
      </c>
      <c r="C12" s="20">
        <f t="shared" si="5"/>
        <v>1711525</v>
      </c>
      <c r="D12" s="20">
        <f t="shared" si="5"/>
        <v>1777153</v>
      </c>
      <c r="E12" s="20">
        <f t="shared" si="5"/>
        <v>1705465</v>
      </c>
      <c r="F12" s="20">
        <f t="shared" si="5"/>
        <v>1858202</v>
      </c>
      <c r="G12" s="20">
        <f t="shared" si="5"/>
        <v>1755735</v>
      </c>
      <c r="H12" s="20">
        <f t="shared" si="5"/>
        <v>1996015</v>
      </c>
      <c r="I12" s="20">
        <f t="shared" si="5"/>
        <v>2044403</v>
      </c>
      <c r="J12" s="20">
        <f t="shared" si="5"/>
        <v>1850008</v>
      </c>
      <c r="K12" s="20">
        <f t="shared" si="5"/>
        <v>1929006</v>
      </c>
      <c r="L12" s="20">
        <f t="shared" ref="L12:X12" si="6">SUM(L9:L11)</f>
        <v>1808974</v>
      </c>
      <c r="M12" s="20">
        <f t="shared" si="6"/>
        <v>1860568</v>
      </c>
      <c r="N12" s="20">
        <f t="shared" si="6"/>
        <v>22127529</v>
      </c>
      <c r="O12" s="20">
        <f t="shared" si="6"/>
        <v>1911310</v>
      </c>
      <c r="P12" s="20">
        <f t="shared" si="6"/>
        <v>1784584</v>
      </c>
      <c r="Q12" s="20">
        <f t="shared" si="6"/>
        <v>1845266</v>
      </c>
      <c r="R12" s="20">
        <f t="shared" si="6"/>
        <v>1837146</v>
      </c>
      <c r="S12" s="20">
        <f t="shared" si="6"/>
        <v>2022175</v>
      </c>
      <c r="T12" s="20">
        <f t="shared" si="6"/>
        <v>1915481</v>
      </c>
      <c r="U12" s="20">
        <f t="shared" si="6"/>
        <v>2127131</v>
      </c>
      <c r="V12" s="20">
        <f t="shared" si="6"/>
        <v>2202498</v>
      </c>
      <c r="W12" s="20">
        <f t="shared" si="6"/>
        <v>2002336</v>
      </c>
      <c r="X12" s="20">
        <f t="shared" si="6"/>
        <v>2010738</v>
      </c>
      <c r="Y12" s="20">
        <f t="shared" ref="Y12:AA12" si="7">SUM(Y9:Y11)</f>
        <v>1958694</v>
      </c>
      <c r="Z12" s="20">
        <f t="shared" si="7"/>
        <v>2004677</v>
      </c>
      <c r="AA12" s="20">
        <f t="shared" si="7"/>
        <v>23622036</v>
      </c>
      <c r="AB12" s="20">
        <f>SUM(AB9:AB11)</f>
        <v>2054126</v>
      </c>
      <c r="AC12" s="20">
        <f>SUM(AC9:AC11)</f>
        <v>1996614</v>
      </c>
      <c r="AD12" s="20">
        <f>SUM(AD9:AD11)</f>
        <v>977273</v>
      </c>
      <c r="AE12" s="20">
        <f t="shared" ref="AE12:BA12" si="8">SUM(AE9:AE11)</f>
        <v>1134</v>
      </c>
      <c r="AF12" s="20">
        <f t="shared" si="8"/>
        <v>2110</v>
      </c>
      <c r="AG12" s="20">
        <f t="shared" si="8"/>
        <v>2395</v>
      </c>
      <c r="AH12" s="20">
        <f t="shared" si="8"/>
        <v>71872</v>
      </c>
      <c r="AI12" s="20">
        <f t="shared" si="8"/>
        <v>103387</v>
      </c>
      <c r="AJ12" s="20">
        <f t="shared" si="8"/>
        <v>160896</v>
      </c>
      <c r="AK12" s="20">
        <f t="shared" si="8"/>
        <v>345786</v>
      </c>
      <c r="AL12" s="20">
        <f t="shared" si="8"/>
        <v>535621</v>
      </c>
      <c r="AM12" s="20">
        <f t="shared" si="8"/>
        <v>792388</v>
      </c>
      <c r="AN12" s="20">
        <f t="shared" si="2"/>
        <v>7043602</v>
      </c>
      <c r="AO12" s="20">
        <f t="shared" si="8"/>
        <v>771025</v>
      </c>
      <c r="AP12" s="20">
        <f t="shared" si="8"/>
        <v>319450</v>
      </c>
      <c r="AQ12" s="20">
        <f t="shared" si="8"/>
        <v>525309</v>
      </c>
      <c r="AR12" s="20">
        <f t="shared" si="8"/>
        <v>546258</v>
      </c>
      <c r="AS12" s="20">
        <f t="shared" si="8"/>
        <v>741651</v>
      </c>
      <c r="AT12" s="20">
        <f t="shared" si="8"/>
        <v>809358</v>
      </c>
      <c r="AU12" s="20">
        <f t="shared" si="8"/>
        <v>1014154</v>
      </c>
      <c r="AV12" s="20">
        <f t="shared" si="8"/>
        <v>1137443</v>
      </c>
      <c r="AW12" s="20">
        <f t="shared" si="8"/>
        <v>1092108</v>
      </c>
      <c r="AX12" s="20">
        <f t="shared" si="8"/>
        <v>1207705</v>
      </c>
      <c r="AY12" s="20">
        <f t="shared" si="8"/>
        <v>1281453</v>
      </c>
      <c r="AZ12" s="20">
        <f t="shared" si="8"/>
        <v>1349369</v>
      </c>
      <c r="BA12" s="20">
        <f t="shared" si="8"/>
        <v>10795283</v>
      </c>
      <c r="BB12" s="20">
        <f t="shared" ref="BB12:BN12" si="9">SUM(BB9:BB11)</f>
        <v>1278798</v>
      </c>
      <c r="BC12" s="20">
        <f t="shared" si="9"/>
        <v>1228609</v>
      </c>
      <c r="BD12" s="20">
        <f t="shared" si="9"/>
        <v>1367388</v>
      </c>
      <c r="BE12" s="20">
        <f t="shared" si="9"/>
        <v>1372978</v>
      </c>
      <c r="BF12" s="20">
        <f t="shared" si="9"/>
        <v>1481062</v>
      </c>
      <c r="BG12" s="20">
        <f t="shared" si="9"/>
        <v>1467670</v>
      </c>
      <c r="BH12" s="20">
        <f t="shared" si="9"/>
        <v>1693457</v>
      </c>
      <c r="BI12" s="20">
        <f t="shared" si="9"/>
        <v>1812174</v>
      </c>
      <c r="BJ12" s="20">
        <f t="shared" si="9"/>
        <v>1672249</v>
      </c>
      <c r="BK12" s="20">
        <f t="shared" si="9"/>
        <v>1832443</v>
      </c>
      <c r="BL12" s="20">
        <f t="shared" si="9"/>
        <v>1680696</v>
      </c>
      <c r="BM12" s="20">
        <f t="shared" si="9"/>
        <v>0</v>
      </c>
      <c r="BN12" s="20">
        <f t="shared" si="9"/>
        <v>16887524</v>
      </c>
    </row>
    <row r="14" spans="1:66" ht="15" customHeight="1">
      <c r="A14" s="15" t="s">
        <v>41</v>
      </c>
      <c r="AY14" s="11"/>
    </row>
    <row r="15" spans="1:66" ht="3" customHeight="1">
      <c r="A15" s="15"/>
    </row>
    <row r="16" spans="1:66" ht="15" customHeight="1">
      <c r="A16" s="65" t="s">
        <v>33</v>
      </c>
      <c r="B16" s="63">
        <v>2018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 t="s">
        <v>112</v>
      </c>
      <c r="O16" s="63">
        <v>2019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4" t="s">
        <v>114</v>
      </c>
      <c r="AB16" s="63">
        <v>2020</v>
      </c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 t="s">
        <v>120</v>
      </c>
      <c r="AO16" s="63">
        <v>2021</v>
      </c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4" t="s">
        <v>121</v>
      </c>
      <c r="BB16" s="63">
        <v>2022</v>
      </c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4" t="s">
        <v>124</v>
      </c>
    </row>
    <row r="17" spans="1:66" ht="15">
      <c r="A17" s="66"/>
      <c r="B17" s="16" t="s">
        <v>111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110</v>
      </c>
      <c r="N17" s="64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64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110</v>
      </c>
      <c r="AN17" s="64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122</v>
      </c>
      <c r="AX17" s="16" t="s">
        <v>21</v>
      </c>
      <c r="AY17" s="16" t="s">
        <v>22</v>
      </c>
      <c r="AZ17" s="16" t="s">
        <v>23</v>
      </c>
      <c r="BA17" s="64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122</v>
      </c>
      <c r="BK17" s="16" t="s">
        <v>21</v>
      </c>
      <c r="BL17" s="16" t="s">
        <v>22</v>
      </c>
      <c r="BM17" s="16" t="s">
        <v>23</v>
      </c>
      <c r="BN17" s="64"/>
    </row>
    <row r="18" spans="1:66" s="21" customFormat="1">
      <c r="A18" s="17" t="s">
        <v>29</v>
      </c>
      <c r="B18" s="18">
        <v>2065.5295900000001</v>
      </c>
      <c r="C18" s="18">
        <v>2315.3887799999998</v>
      </c>
      <c r="D18" s="18">
        <v>2228.7443899999998</v>
      </c>
      <c r="E18" s="18">
        <v>2317.62381</v>
      </c>
      <c r="F18" s="18">
        <v>2329.6678700000002</v>
      </c>
      <c r="G18" s="18">
        <v>2414.2517699999999</v>
      </c>
      <c r="H18" s="18">
        <v>2293.78208</v>
      </c>
      <c r="I18" s="18">
        <v>2377.1126899999999</v>
      </c>
      <c r="J18" s="18">
        <v>2224.83205</v>
      </c>
      <c r="K18" s="18">
        <v>2070.1109999999999</v>
      </c>
      <c r="L18" s="18">
        <v>2377.3980000000001</v>
      </c>
      <c r="M18" s="18">
        <v>2321.1410000000001</v>
      </c>
      <c r="N18" s="18">
        <f>SUM(B18:M18)</f>
        <v>27335.583030000005</v>
      </c>
      <c r="O18" s="18">
        <v>1892.70904</v>
      </c>
      <c r="P18" s="18">
        <v>1887.8641400000001</v>
      </c>
      <c r="Q18" s="18">
        <v>2257.3377700000001</v>
      </c>
      <c r="R18" s="18">
        <v>2108.8457899999999</v>
      </c>
      <c r="S18" s="18">
        <v>2153.8604</v>
      </c>
      <c r="T18" s="18">
        <v>2180.6401499999997</v>
      </c>
      <c r="U18" s="18">
        <v>2261.7864800000002</v>
      </c>
      <c r="V18" s="18">
        <v>2489.0266100000003</v>
      </c>
      <c r="W18" s="18">
        <v>2451.0494600000002</v>
      </c>
      <c r="X18" s="18">
        <v>2728.70919</v>
      </c>
      <c r="Y18" s="18">
        <v>2413.5269499999999</v>
      </c>
      <c r="Z18" s="18">
        <v>2499.4184399999999</v>
      </c>
      <c r="AA18" s="18">
        <f>SUM(O18:Z18)</f>
        <v>27324.774420000002</v>
      </c>
      <c r="AB18" s="18">
        <v>2605.0263999999997</v>
      </c>
      <c r="AC18" s="18">
        <v>2297.2156199999999</v>
      </c>
      <c r="AD18" s="18">
        <v>1418.52576</v>
      </c>
      <c r="AE18" s="18">
        <v>518.89743999999996</v>
      </c>
      <c r="AF18" s="18">
        <v>1083.9625700000001</v>
      </c>
      <c r="AG18" s="18">
        <v>926.91333999999995</v>
      </c>
      <c r="AH18" s="18">
        <v>1345.8634299999999</v>
      </c>
      <c r="AI18" s="18">
        <v>1317.19739</v>
      </c>
      <c r="AJ18" s="18">
        <v>1353.2367899999999</v>
      </c>
      <c r="AK18" s="18">
        <v>1508.2526499999999</v>
      </c>
      <c r="AL18" s="18">
        <v>1653.18857</v>
      </c>
      <c r="AM18" s="18">
        <v>2391.8635999999997</v>
      </c>
      <c r="AN18" s="18">
        <f>+SUM(AB18:AM18)</f>
        <v>18420.14356</v>
      </c>
      <c r="AO18" s="18">
        <v>1735.14095</v>
      </c>
      <c r="AP18" s="18">
        <v>1433.0318000000002</v>
      </c>
      <c r="AQ18" s="18">
        <v>2124.9589299999998</v>
      </c>
      <c r="AR18" s="18">
        <v>1620.6886900000002</v>
      </c>
      <c r="AS18" s="18">
        <v>1822.6691000000001</v>
      </c>
      <c r="AT18" s="18">
        <v>1734.70894</v>
      </c>
      <c r="AU18" s="18">
        <v>1857.4745699999999</v>
      </c>
      <c r="AV18" s="18">
        <v>1833.2564199999999</v>
      </c>
      <c r="AW18" s="18">
        <v>1962.0558900000001</v>
      </c>
      <c r="AX18" s="18">
        <v>1964.6359400000001</v>
      </c>
      <c r="AY18" s="18">
        <v>2152.9570800000001</v>
      </c>
      <c r="AZ18" s="18">
        <v>2555.57206</v>
      </c>
      <c r="BA18" s="18">
        <f>+SUM(AO18:AZ18)</f>
        <v>22797.150369999999</v>
      </c>
      <c r="BB18" s="18">
        <v>1817.0382400000001</v>
      </c>
      <c r="BC18" s="18">
        <v>1724.1787400000001</v>
      </c>
      <c r="BD18" s="18">
        <v>2006.4074999999998</v>
      </c>
      <c r="BE18" s="18">
        <v>2011.36859</v>
      </c>
      <c r="BF18" s="18">
        <v>1839.0044999999998</v>
      </c>
      <c r="BG18" s="18">
        <v>1853.42507</v>
      </c>
      <c r="BH18" s="18">
        <v>2096.6355199999998</v>
      </c>
      <c r="BI18" s="18">
        <v>2383.83</v>
      </c>
      <c r="BJ18" s="18">
        <v>2390.7490000000003</v>
      </c>
      <c r="BK18" s="18">
        <v>2447.1010000000001</v>
      </c>
      <c r="BL18" s="18">
        <v>2213.4612099999995</v>
      </c>
      <c r="BM18" s="18"/>
      <c r="BN18" s="18">
        <f>+SUM(BB18:BM18)</f>
        <v>22783.199369999995</v>
      </c>
    </row>
    <row r="19" spans="1:66" s="21" customFormat="1">
      <c r="A19" s="17" t="s">
        <v>30</v>
      </c>
      <c r="B19" s="18">
        <v>22849.316570000003</v>
      </c>
      <c r="C19" s="18">
        <v>15278.524409999998</v>
      </c>
      <c r="D19" s="18">
        <v>21046.230120000004</v>
      </c>
      <c r="E19" s="18">
        <v>19383.264169999999</v>
      </c>
      <c r="F19" s="18">
        <v>20027.155649999997</v>
      </c>
      <c r="G19" s="18">
        <v>19140.84217</v>
      </c>
      <c r="H19" s="18">
        <v>22272.378640000003</v>
      </c>
      <c r="I19" s="18">
        <v>21725.373319999999</v>
      </c>
      <c r="J19" s="18">
        <v>23263.08988</v>
      </c>
      <c r="K19" s="18">
        <v>25331.221000000001</v>
      </c>
      <c r="L19" s="18">
        <v>23434.545000000002</v>
      </c>
      <c r="M19" s="18">
        <v>24549.061999999998</v>
      </c>
      <c r="N19" s="18">
        <f>SUM(B19:M19)</f>
        <v>258301.00292999999</v>
      </c>
      <c r="O19" s="18">
        <v>21963.967509999999</v>
      </c>
      <c r="P19" s="18">
        <v>15837.726190000001</v>
      </c>
      <c r="Q19" s="18">
        <v>18690.348969999999</v>
      </c>
      <c r="R19" s="18">
        <v>17872.451440000001</v>
      </c>
      <c r="S19" s="18">
        <v>18309.414699999998</v>
      </c>
      <c r="T19" s="18">
        <v>18544.430829999998</v>
      </c>
      <c r="U19" s="18">
        <v>21821.225110000003</v>
      </c>
      <c r="V19" s="18">
        <v>21103.667880000001</v>
      </c>
      <c r="W19" s="18">
        <v>22496.122609999999</v>
      </c>
      <c r="X19" s="18">
        <v>21803.614299999997</v>
      </c>
      <c r="Y19" s="18">
        <v>22337.149359999999</v>
      </c>
      <c r="Z19" s="18">
        <v>23221.25906</v>
      </c>
      <c r="AA19" s="18">
        <f>SUM(O19:Z19)</f>
        <v>244001.37795999998</v>
      </c>
      <c r="AB19" s="18">
        <v>21864.104340000002</v>
      </c>
      <c r="AC19" s="18">
        <v>15942.987259999998</v>
      </c>
      <c r="AD19" s="18">
        <v>12022.75389</v>
      </c>
      <c r="AE19" s="18">
        <v>8083.7997100000002</v>
      </c>
      <c r="AF19" s="18">
        <v>11505.48704</v>
      </c>
      <c r="AG19" s="18">
        <v>11955.092860000001</v>
      </c>
      <c r="AH19" s="18">
        <v>12768.906140000001</v>
      </c>
      <c r="AI19" s="18">
        <v>13549.693599999999</v>
      </c>
      <c r="AJ19" s="18">
        <v>14281.314230000002</v>
      </c>
      <c r="AK19" s="18">
        <v>17137.340620000003</v>
      </c>
      <c r="AL19" s="18">
        <v>16803.45851</v>
      </c>
      <c r="AM19" s="18">
        <v>16029.978749999998</v>
      </c>
      <c r="AN19" s="18">
        <f t="shared" ref="AN19:AN20" si="10">+SUM(AB19:AM19)</f>
        <v>171944.91695000001</v>
      </c>
      <c r="AO19" s="18">
        <v>17602.603699999996</v>
      </c>
      <c r="AP19" s="18">
        <v>12836.27852</v>
      </c>
      <c r="AQ19" s="18">
        <v>15625.90595</v>
      </c>
      <c r="AR19" s="18">
        <v>15020.29876</v>
      </c>
      <c r="AS19" s="18">
        <v>15562.155780000001</v>
      </c>
      <c r="AT19" s="18">
        <v>15600.327930000001</v>
      </c>
      <c r="AU19" s="18">
        <v>17777.11089</v>
      </c>
      <c r="AV19" s="18">
        <v>15878.20428</v>
      </c>
      <c r="AW19" s="18">
        <v>17418.394789999998</v>
      </c>
      <c r="AX19" s="18">
        <v>17499.444510000001</v>
      </c>
      <c r="AY19" s="18">
        <v>17190.726279999999</v>
      </c>
      <c r="AZ19" s="18">
        <v>18394.235309999996</v>
      </c>
      <c r="BA19" s="18">
        <f t="shared" ref="BA19" si="11">+SUM(AO19:AZ19)</f>
        <v>196405.68669999999</v>
      </c>
      <c r="BB19" s="18">
        <v>16446.19411</v>
      </c>
      <c r="BC19" s="18">
        <v>14544.74164</v>
      </c>
      <c r="BD19" s="18">
        <v>16346.65684</v>
      </c>
      <c r="BE19" s="18">
        <v>15530.990680000001</v>
      </c>
      <c r="BF19" s="18">
        <v>14905.685020000001</v>
      </c>
      <c r="BG19" s="18">
        <v>14991.2565</v>
      </c>
      <c r="BH19" s="18">
        <v>16452.039000000001</v>
      </c>
      <c r="BI19" s="18">
        <v>16250.05</v>
      </c>
      <c r="BJ19" s="18">
        <v>15696.746999999999</v>
      </c>
      <c r="BK19" s="18">
        <v>17408.614000000001</v>
      </c>
      <c r="BL19" s="18">
        <v>18440.683789999995</v>
      </c>
      <c r="BM19" s="18"/>
      <c r="BN19" s="18">
        <f t="shared" ref="BN19" si="12">+SUM(BB19:BM19)</f>
        <v>177013.65857999999</v>
      </c>
    </row>
    <row r="20" spans="1:66" s="21" customFormat="1" ht="15">
      <c r="A20" s="19" t="s">
        <v>24</v>
      </c>
      <c r="B20" s="20">
        <f t="shared" ref="B20:N20" si="13">SUM(B18:B19)</f>
        <v>24914.846160000001</v>
      </c>
      <c r="C20" s="20">
        <f t="shared" si="13"/>
        <v>17593.913189999999</v>
      </c>
      <c r="D20" s="20">
        <f t="shared" si="13"/>
        <v>23274.974510000004</v>
      </c>
      <c r="E20" s="20">
        <f t="shared" si="13"/>
        <v>21700.88798</v>
      </c>
      <c r="F20" s="20">
        <f t="shared" si="13"/>
        <v>22356.823519999998</v>
      </c>
      <c r="G20" s="20">
        <f t="shared" si="13"/>
        <v>21555.093939999999</v>
      </c>
      <c r="H20" s="20">
        <f t="shared" si="13"/>
        <v>24566.160720000003</v>
      </c>
      <c r="I20" s="20">
        <f t="shared" si="13"/>
        <v>24102.486010000001</v>
      </c>
      <c r="J20" s="20">
        <f t="shared" si="13"/>
        <v>25487.92193</v>
      </c>
      <c r="K20" s="20">
        <f t="shared" si="13"/>
        <v>27401.332000000002</v>
      </c>
      <c r="L20" s="20">
        <f t="shared" si="13"/>
        <v>25811.943000000003</v>
      </c>
      <c r="M20" s="20">
        <f t="shared" si="13"/>
        <v>26870.202999999998</v>
      </c>
      <c r="N20" s="20">
        <f t="shared" si="13"/>
        <v>285636.58596</v>
      </c>
      <c r="O20" s="20">
        <f t="shared" ref="O20:AA20" si="14">SUM(O18:O19)</f>
        <v>23856.67655</v>
      </c>
      <c r="P20" s="20">
        <f t="shared" si="14"/>
        <v>17725.590330000003</v>
      </c>
      <c r="Q20" s="20">
        <f t="shared" si="14"/>
        <v>20947.686739999997</v>
      </c>
      <c r="R20" s="20">
        <f t="shared" si="14"/>
        <v>19981.29723</v>
      </c>
      <c r="S20" s="20">
        <f t="shared" si="14"/>
        <v>20463.275099999999</v>
      </c>
      <c r="T20" s="20">
        <f t="shared" si="14"/>
        <v>20725.070979999997</v>
      </c>
      <c r="U20" s="20">
        <f t="shared" si="14"/>
        <v>24083.011590000002</v>
      </c>
      <c r="V20" s="20">
        <f t="shared" si="14"/>
        <v>23592.694490000002</v>
      </c>
      <c r="W20" s="20">
        <f t="shared" si="14"/>
        <v>24947.172070000001</v>
      </c>
      <c r="X20" s="20">
        <f t="shared" si="14"/>
        <v>24532.323489999999</v>
      </c>
      <c r="Y20" s="20">
        <f t="shared" si="14"/>
        <v>24750.676309999999</v>
      </c>
      <c r="Z20" s="20">
        <f t="shared" si="14"/>
        <v>25720.677500000002</v>
      </c>
      <c r="AA20" s="20">
        <f t="shared" si="14"/>
        <v>271326.15237999998</v>
      </c>
      <c r="AB20" s="20">
        <f>SUM(AB18:AB19)</f>
        <v>24469.130740000001</v>
      </c>
      <c r="AC20" s="20">
        <f>SUM(AC18:AC19)</f>
        <v>18240.202879999997</v>
      </c>
      <c r="AD20" s="20">
        <f>SUM(AD18:AD19)</f>
        <v>13441.27965</v>
      </c>
      <c r="AE20" s="20">
        <f t="shared" ref="AE20:BA20" si="15">SUM(AE18:AE19)</f>
        <v>8602.69715</v>
      </c>
      <c r="AF20" s="20">
        <f t="shared" si="15"/>
        <v>12589.44961</v>
      </c>
      <c r="AG20" s="20">
        <f t="shared" si="15"/>
        <v>12882.0062</v>
      </c>
      <c r="AH20" s="20">
        <f t="shared" si="15"/>
        <v>14114.76957</v>
      </c>
      <c r="AI20" s="20">
        <f t="shared" si="15"/>
        <v>14866.890989999998</v>
      </c>
      <c r="AJ20" s="20">
        <f t="shared" si="15"/>
        <v>15634.551020000003</v>
      </c>
      <c r="AK20" s="20">
        <f t="shared" si="15"/>
        <v>18645.593270000001</v>
      </c>
      <c r="AL20" s="20">
        <f t="shared" si="15"/>
        <v>18456.647079999999</v>
      </c>
      <c r="AM20" s="20">
        <f t="shared" si="15"/>
        <v>18421.842349999999</v>
      </c>
      <c r="AN20" s="20">
        <f t="shared" si="10"/>
        <v>190365.06051000001</v>
      </c>
      <c r="AO20" s="20">
        <f t="shared" si="15"/>
        <v>19337.744649999997</v>
      </c>
      <c r="AP20" s="20">
        <f t="shared" si="15"/>
        <v>14269.310320000001</v>
      </c>
      <c r="AQ20" s="20">
        <f t="shared" si="15"/>
        <v>17750.864880000001</v>
      </c>
      <c r="AR20" s="20">
        <f t="shared" si="15"/>
        <v>16640.987450000001</v>
      </c>
      <c r="AS20" s="20">
        <f t="shared" si="15"/>
        <v>17384.82488</v>
      </c>
      <c r="AT20" s="20">
        <f t="shared" si="15"/>
        <v>17335.03687</v>
      </c>
      <c r="AU20" s="20">
        <f t="shared" si="15"/>
        <v>19634.585459999998</v>
      </c>
      <c r="AV20" s="20">
        <f t="shared" si="15"/>
        <v>17711.4607</v>
      </c>
      <c r="AW20" s="20">
        <f t="shared" si="15"/>
        <v>19380.450679999998</v>
      </c>
      <c r="AX20" s="20">
        <f t="shared" si="15"/>
        <v>19464.080450000001</v>
      </c>
      <c r="AY20" s="20">
        <f t="shared" si="15"/>
        <v>19343.683359999999</v>
      </c>
      <c r="AZ20" s="20">
        <f t="shared" si="15"/>
        <v>20949.807369999995</v>
      </c>
      <c r="BA20" s="20">
        <f t="shared" si="15"/>
        <v>219202.83706999998</v>
      </c>
      <c r="BB20" s="20">
        <f t="shared" ref="BB20:BN20" si="16">SUM(BB18:BB19)</f>
        <v>18263.232350000002</v>
      </c>
      <c r="BC20" s="20">
        <f t="shared" si="16"/>
        <v>16268.92038</v>
      </c>
      <c r="BD20" s="20">
        <f t="shared" si="16"/>
        <v>18353.064340000001</v>
      </c>
      <c r="BE20" s="20">
        <f t="shared" si="16"/>
        <v>17542.359270000001</v>
      </c>
      <c r="BF20" s="20">
        <f t="shared" si="16"/>
        <v>16744.68952</v>
      </c>
      <c r="BG20" s="20">
        <f t="shared" si="16"/>
        <v>16844.681570000001</v>
      </c>
      <c r="BH20" s="20">
        <f t="shared" si="16"/>
        <v>18548.67452</v>
      </c>
      <c r="BI20" s="20">
        <f t="shared" si="16"/>
        <v>18633.879999999997</v>
      </c>
      <c r="BJ20" s="20">
        <f t="shared" si="16"/>
        <v>18087.495999999999</v>
      </c>
      <c r="BK20" s="20">
        <f t="shared" si="16"/>
        <v>19855.715</v>
      </c>
      <c r="BL20" s="20">
        <f t="shared" si="16"/>
        <v>20654.144999999997</v>
      </c>
      <c r="BM20" s="20">
        <f t="shared" si="16"/>
        <v>0</v>
      </c>
      <c r="BN20" s="20">
        <f t="shared" si="16"/>
        <v>199796.85794999998</v>
      </c>
    </row>
    <row r="21" spans="1:66" ht="15">
      <c r="A21" s="15"/>
      <c r="B21" s="11"/>
      <c r="O21" s="11"/>
    </row>
    <row r="22" spans="1:66" ht="15">
      <c r="A22" s="15" t="s">
        <v>35</v>
      </c>
      <c r="B22" s="11"/>
      <c r="O22" s="11"/>
    </row>
    <row r="23" spans="1:66" ht="3" customHeight="1">
      <c r="A23" s="15"/>
      <c r="B23" s="11"/>
      <c r="O23" s="11"/>
    </row>
    <row r="24" spans="1:66" ht="15" customHeight="1">
      <c r="A24" s="65" t="s">
        <v>33</v>
      </c>
      <c r="B24" s="63">
        <v>2018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 t="s">
        <v>112</v>
      </c>
      <c r="O24" s="63">
        <v>2019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 t="s">
        <v>114</v>
      </c>
      <c r="AB24" s="63">
        <v>2020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4" t="s">
        <v>120</v>
      </c>
      <c r="AO24" s="63">
        <v>2021</v>
      </c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4" t="s">
        <v>121</v>
      </c>
      <c r="BB24" s="63">
        <v>2022</v>
      </c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4" t="s">
        <v>124</v>
      </c>
    </row>
    <row r="25" spans="1:66" ht="15">
      <c r="A25" s="66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110</v>
      </c>
      <c r="N25" s="64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64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110</v>
      </c>
      <c r="AN25" s="64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122</v>
      </c>
      <c r="AX25" s="16" t="s">
        <v>21</v>
      </c>
      <c r="AY25" s="16" t="s">
        <v>22</v>
      </c>
      <c r="AZ25" s="16" t="s">
        <v>23</v>
      </c>
      <c r="BA25" s="64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122</v>
      </c>
      <c r="BK25" s="16" t="s">
        <v>21</v>
      </c>
      <c r="BL25" s="16" t="s">
        <v>22</v>
      </c>
      <c r="BM25" s="16" t="s">
        <v>23</v>
      </c>
      <c r="BN25" s="64"/>
    </row>
    <row r="26" spans="1:66" s="21" customFormat="1">
      <c r="A26" s="17" t="s">
        <v>29</v>
      </c>
      <c r="B26" s="18">
        <v>9435</v>
      </c>
      <c r="C26" s="18">
        <v>8688</v>
      </c>
      <c r="D26" s="18">
        <v>9386</v>
      </c>
      <c r="E26" s="18">
        <v>9098</v>
      </c>
      <c r="F26" s="18">
        <v>9507</v>
      </c>
      <c r="G26" s="18">
        <v>9210</v>
      </c>
      <c r="H26" s="18">
        <v>10137</v>
      </c>
      <c r="I26" s="18">
        <v>9953</v>
      </c>
      <c r="J26" s="18">
        <v>9071</v>
      </c>
      <c r="K26" s="18">
        <v>9506</v>
      </c>
      <c r="L26" s="18">
        <v>8778</v>
      </c>
      <c r="M26" s="18">
        <v>8732</v>
      </c>
      <c r="N26" s="18">
        <f>SUM(B26:M26)</f>
        <v>111501</v>
      </c>
      <c r="O26" s="18">
        <v>8438</v>
      </c>
      <c r="P26" s="18">
        <v>8097</v>
      </c>
      <c r="Q26" s="18">
        <v>9058</v>
      </c>
      <c r="R26" s="18">
        <v>9339</v>
      </c>
      <c r="S26" s="18">
        <v>10353</v>
      </c>
      <c r="T26" s="18">
        <v>9667</v>
      </c>
      <c r="U26" s="18">
        <v>10250</v>
      </c>
      <c r="V26" s="18">
        <v>10830</v>
      </c>
      <c r="W26" s="18">
        <v>10140</v>
      </c>
      <c r="X26" s="18">
        <v>9570</v>
      </c>
      <c r="Y26" s="18">
        <v>9629</v>
      </c>
      <c r="Z26" s="18">
        <v>10183</v>
      </c>
      <c r="AA26" s="18">
        <f>SUM(O26:Z26)</f>
        <v>115554</v>
      </c>
      <c r="AB26" s="18">
        <v>9903</v>
      </c>
      <c r="AC26" s="18">
        <v>9361</v>
      </c>
      <c r="AD26" s="18">
        <v>5507</v>
      </c>
      <c r="AE26" s="18">
        <v>970</v>
      </c>
      <c r="AF26" s="18">
        <v>1291</v>
      </c>
      <c r="AG26" s="18">
        <v>1183</v>
      </c>
      <c r="AH26" s="18">
        <v>1811</v>
      </c>
      <c r="AI26" s="18">
        <v>1983</v>
      </c>
      <c r="AJ26" s="18">
        <v>2056</v>
      </c>
      <c r="AK26" s="18">
        <v>3601</v>
      </c>
      <c r="AL26" s="18">
        <v>4462</v>
      </c>
      <c r="AM26" s="18">
        <v>5604</v>
      </c>
      <c r="AN26" s="18">
        <f>+SUM(AB26:AM26)</f>
        <v>47732</v>
      </c>
      <c r="AO26" s="18">
        <v>5855</v>
      </c>
      <c r="AP26" s="18">
        <v>3047</v>
      </c>
      <c r="AQ26" s="18">
        <v>4466</v>
      </c>
      <c r="AR26" s="18">
        <v>4658</v>
      </c>
      <c r="AS26" s="18">
        <v>5617</v>
      </c>
      <c r="AT26" s="18">
        <v>5837</v>
      </c>
      <c r="AU26" s="18">
        <v>6593</v>
      </c>
      <c r="AV26" s="18">
        <v>6908</v>
      </c>
      <c r="AW26" s="18">
        <v>7007</v>
      </c>
      <c r="AX26" s="18">
        <v>7316</v>
      </c>
      <c r="AY26" s="18">
        <v>7549</v>
      </c>
      <c r="AZ26" s="18">
        <v>7898</v>
      </c>
      <c r="BA26" s="18">
        <f>+SUM(AO26:AZ26)</f>
        <v>72751</v>
      </c>
      <c r="BB26" s="18">
        <v>7336</v>
      </c>
      <c r="BC26" s="18">
        <v>6470</v>
      </c>
      <c r="BD26" s="18">
        <v>7259</v>
      </c>
      <c r="BE26" s="18">
        <v>7181</v>
      </c>
      <c r="BF26" s="18">
        <v>7505</v>
      </c>
      <c r="BG26" s="18">
        <v>7505</v>
      </c>
      <c r="BH26" s="18">
        <v>8541</v>
      </c>
      <c r="BI26" s="18">
        <v>9146</v>
      </c>
      <c r="BJ26" s="18">
        <v>8880</v>
      </c>
      <c r="BK26" s="18">
        <v>9386</v>
      </c>
      <c r="BL26" s="18">
        <v>9068</v>
      </c>
      <c r="BM26" s="18"/>
      <c r="BN26" s="18">
        <f>+SUM(BB26:BM26)</f>
        <v>88277</v>
      </c>
    </row>
    <row r="27" spans="1:66" s="21" customFormat="1">
      <c r="A27" s="17" t="s">
        <v>30</v>
      </c>
      <c r="B27" s="18">
        <v>7064</v>
      </c>
      <c r="C27" s="18">
        <v>6025</v>
      </c>
      <c r="D27" s="18">
        <v>6699</v>
      </c>
      <c r="E27" s="18">
        <v>6573</v>
      </c>
      <c r="F27" s="18">
        <v>6686</v>
      </c>
      <c r="G27" s="18">
        <v>6400</v>
      </c>
      <c r="H27" s="18">
        <v>6976</v>
      </c>
      <c r="I27" s="18">
        <v>6957</v>
      </c>
      <c r="J27" s="18">
        <v>6718</v>
      </c>
      <c r="K27" s="18">
        <v>6974</v>
      </c>
      <c r="L27" s="18">
        <v>6845</v>
      </c>
      <c r="M27" s="18">
        <v>7277</v>
      </c>
      <c r="N27" s="18">
        <f>SUM(B27:M27)</f>
        <v>81194</v>
      </c>
      <c r="O27" s="18">
        <v>7289</v>
      </c>
      <c r="P27" s="18">
        <v>6527</v>
      </c>
      <c r="Q27" s="18">
        <v>7105</v>
      </c>
      <c r="R27" s="18">
        <v>6720</v>
      </c>
      <c r="S27" s="18">
        <v>6936</v>
      </c>
      <c r="T27" s="18">
        <v>6619</v>
      </c>
      <c r="U27" s="18">
        <v>7231</v>
      </c>
      <c r="V27" s="18">
        <v>6975</v>
      </c>
      <c r="W27" s="18">
        <v>6620</v>
      </c>
      <c r="X27" s="18">
        <v>6740</v>
      </c>
      <c r="Y27" s="18">
        <v>6730</v>
      </c>
      <c r="Z27" s="18">
        <v>6812</v>
      </c>
      <c r="AA27" s="18">
        <f>SUM(O27:Z27)</f>
        <v>82304</v>
      </c>
      <c r="AB27" s="18">
        <v>6891</v>
      </c>
      <c r="AC27" s="18">
        <v>6340</v>
      </c>
      <c r="AD27" s="18">
        <v>3712</v>
      </c>
      <c r="AE27" s="18">
        <v>516</v>
      </c>
      <c r="AF27" s="18">
        <v>614</v>
      </c>
      <c r="AG27" s="18">
        <v>663</v>
      </c>
      <c r="AH27" s="18">
        <v>665</v>
      </c>
      <c r="AI27" s="18">
        <v>646</v>
      </c>
      <c r="AJ27" s="18">
        <v>759</v>
      </c>
      <c r="AK27" s="18">
        <v>1061</v>
      </c>
      <c r="AL27" s="18">
        <v>1587</v>
      </c>
      <c r="AM27" s="18">
        <v>2069</v>
      </c>
      <c r="AN27" s="18">
        <f t="shared" ref="AN27" si="17">+SUM(AB27:AM27)</f>
        <v>25523</v>
      </c>
      <c r="AO27" s="18">
        <v>2415</v>
      </c>
      <c r="AP27" s="18">
        <v>1905</v>
      </c>
      <c r="AQ27" s="18">
        <v>1872</v>
      </c>
      <c r="AR27" s="18">
        <v>1675</v>
      </c>
      <c r="AS27" s="18">
        <v>1976</v>
      </c>
      <c r="AT27" s="18">
        <v>2096</v>
      </c>
      <c r="AU27" s="18">
        <v>2565</v>
      </c>
      <c r="AV27" s="18">
        <v>2579</v>
      </c>
      <c r="AW27" s="18">
        <v>2619</v>
      </c>
      <c r="AX27" s="18">
        <v>2905</v>
      </c>
      <c r="AY27" s="18">
        <v>3192</v>
      </c>
      <c r="AZ27" s="18">
        <v>3445</v>
      </c>
      <c r="BA27" s="18">
        <f t="shared" ref="BA27" si="18">+SUM(AO27:AZ27)</f>
        <v>29244</v>
      </c>
      <c r="BB27" s="18">
        <v>3450</v>
      </c>
      <c r="BC27" s="18">
        <v>3284</v>
      </c>
      <c r="BD27" s="18">
        <v>3706</v>
      </c>
      <c r="BE27" s="18">
        <v>3956</v>
      </c>
      <c r="BF27" s="18">
        <v>4159</v>
      </c>
      <c r="BG27" s="18">
        <v>4159</v>
      </c>
      <c r="BH27" s="18">
        <v>4897</v>
      </c>
      <c r="BI27" s="18">
        <v>4906</v>
      </c>
      <c r="BJ27" s="18">
        <v>4654</v>
      </c>
      <c r="BK27" s="18">
        <v>4843</v>
      </c>
      <c r="BL27" s="18">
        <v>4761</v>
      </c>
      <c r="BM27" s="18"/>
      <c r="BN27" s="18">
        <f t="shared" ref="BN27" si="19">+SUM(BB27:BM27)</f>
        <v>46775</v>
      </c>
    </row>
    <row r="28" spans="1:66" s="21" customFormat="1" ht="15">
      <c r="A28" s="19" t="s">
        <v>24</v>
      </c>
      <c r="B28" s="20">
        <f t="shared" ref="B28:N28" si="20">SUM(B26:B27)</f>
        <v>16499</v>
      </c>
      <c r="C28" s="20">
        <f t="shared" si="20"/>
        <v>14713</v>
      </c>
      <c r="D28" s="20">
        <f t="shared" si="20"/>
        <v>16085</v>
      </c>
      <c r="E28" s="20">
        <f t="shared" si="20"/>
        <v>15671</v>
      </c>
      <c r="F28" s="20">
        <f t="shared" si="20"/>
        <v>16193</v>
      </c>
      <c r="G28" s="20">
        <f t="shared" si="20"/>
        <v>15610</v>
      </c>
      <c r="H28" s="20">
        <f t="shared" si="20"/>
        <v>17113</v>
      </c>
      <c r="I28" s="20">
        <f t="shared" si="20"/>
        <v>16910</v>
      </c>
      <c r="J28" s="20">
        <f t="shared" si="20"/>
        <v>15789</v>
      </c>
      <c r="K28" s="20">
        <f t="shared" si="20"/>
        <v>16480</v>
      </c>
      <c r="L28" s="20">
        <f t="shared" si="20"/>
        <v>15623</v>
      </c>
      <c r="M28" s="20">
        <f t="shared" si="20"/>
        <v>16009</v>
      </c>
      <c r="N28" s="20">
        <f t="shared" si="20"/>
        <v>192695</v>
      </c>
      <c r="O28" s="20">
        <f t="shared" ref="O28:AA28" si="21">SUM(O26:O27)</f>
        <v>15727</v>
      </c>
      <c r="P28" s="20">
        <f t="shared" si="21"/>
        <v>14624</v>
      </c>
      <c r="Q28" s="20">
        <f t="shared" si="21"/>
        <v>16163</v>
      </c>
      <c r="R28" s="20">
        <f t="shared" si="21"/>
        <v>16059</v>
      </c>
      <c r="S28" s="20">
        <f t="shared" si="21"/>
        <v>17289</v>
      </c>
      <c r="T28" s="20">
        <f t="shared" si="21"/>
        <v>16286</v>
      </c>
      <c r="U28" s="20">
        <f t="shared" si="21"/>
        <v>17481</v>
      </c>
      <c r="V28" s="20">
        <f t="shared" si="21"/>
        <v>17805</v>
      </c>
      <c r="W28" s="20">
        <f t="shared" si="21"/>
        <v>16760</v>
      </c>
      <c r="X28" s="20">
        <f t="shared" si="21"/>
        <v>16310</v>
      </c>
      <c r="Y28" s="20">
        <f t="shared" si="21"/>
        <v>16359</v>
      </c>
      <c r="Z28" s="20">
        <f t="shared" si="21"/>
        <v>16995</v>
      </c>
      <c r="AA28" s="20">
        <f t="shared" si="21"/>
        <v>197858</v>
      </c>
      <c r="AB28" s="20">
        <f>SUM(AB26:AB27)</f>
        <v>16794</v>
      </c>
      <c r="AC28" s="20">
        <f>SUM(AC26:AC27)</f>
        <v>15701</v>
      </c>
      <c r="AD28" s="20">
        <f>SUM(AD26:AD27)</f>
        <v>9219</v>
      </c>
      <c r="AE28" s="20">
        <f t="shared" ref="AE28:BA28" si="22">SUM(AE26:AE27)</f>
        <v>1486</v>
      </c>
      <c r="AF28" s="20">
        <f t="shared" si="22"/>
        <v>1905</v>
      </c>
      <c r="AG28" s="20">
        <f t="shared" si="22"/>
        <v>1846</v>
      </c>
      <c r="AH28" s="20">
        <f t="shared" si="22"/>
        <v>2476</v>
      </c>
      <c r="AI28" s="20">
        <f t="shared" si="22"/>
        <v>2629</v>
      </c>
      <c r="AJ28" s="20">
        <f t="shared" si="22"/>
        <v>2815</v>
      </c>
      <c r="AK28" s="20">
        <f t="shared" si="22"/>
        <v>4662</v>
      </c>
      <c r="AL28" s="20">
        <f t="shared" si="22"/>
        <v>6049</v>
      </c>
      <c r="AM28" s="20">
        <f t="shared" si="22"/>
        <v>7673</v>
      </c>
      <c r="AN28" s="20">
        <f t="shared" ref="AN28" si="23">+SUM(AB28:AM28)</f>
        <v>73255</v>
      </c>
      <c r="AO28" s="20">
        <f t="shared" si="22"/>
        <v>8270</v>
      </c>
      <c r="AP28" s="20">
        <f t="shared" si="22"/>
        <v>4952</v>
      </c>
      <c r="AQ28" s="20">
        <f t="shared" si="22"/>
        <v>6338</v>
      </c>
      <c r="AR28" s="20">
        <f t="shared" si="22"/>
        <v>6333</v>
      </c>
      <c r="AS28" s="20">
        <f t="shared" si="22"/>
        <v>7593</v>
      </c>
      <c r="AT28" s="20">
        <f t="shared" si="22"/>
        <v>7933</v>
      </c>
      <c r="AU28" s="20">
        <f t="shared" si="22"/>
        <v>9158</v>
      </c>
      <c r="AV28" s="20">
        <f t="shared" si="22"/>
        <v>9487</v>
      </c>
      <c r="AW28" s="20">
        <f t="shared" si="22"/>
        <v>9626</v>
      </c>
      <c r="AX28" s="20">
        <f t="shared" si="22"/>
        <v>10221</v>
      </c>
      <c r="AY28" s="20">
        <f t="shared" si="22"/>
        <v>10741</v>
      </c>
      <c r="AZ28" s="20">
        <f t="shared" si="22"/>
        <v>11343</v>
      </c>
      <c r="BA28" s="20">
        <f t="shared" si="22"/>
        <v>101995</v>
      </c>
      <c r="BB28" s="20">
        <f t="shared" ref="BB28:BN28" si="24">SUM(BB26:BB27)</f>
        <v>10786</v>
      </c>
      <c r="BC28" s="20">
        <f t="shared" si="24"/>
        <v>9754</v>
      </c>
      <c r="BD28" s="20">
        <f t="shared" si="24"/>
        <v>10965</v>
      </c>
      <c r="BE28" s="20">
        <f t="shared" si="24"/>
        <v>11137</v>
      </c>
      <c r="BF28" s="20">
        <f t="shared" si="24"/>
        <v>11664</v>
      </c>
      <c r="BG28" s="20">
        <f t="shared" si="24"/>
        <v>11664</v>
      </c>
      <c r="BH28" s="20">
        <f t="shared" si="24"/>
        <v>13438</v>
      </c>
      <c r="BI28" s="20">
        <f t="shared" si="24"/>
        <v>14052</v>
      </c>
      <c r="BJ28" s="20">
        <f t="shared" si="24"/>
        <v>13534</v>
      </c>
      <c r="BK28" s="20">
        <f t="shared" si="24"/>
        <v>14229</v>
      </c>
      <c r="BL28" s="20">
        <f t="shared" si="24"/>
        <v>13829</v>
      </c>
      <c r="BM28" s="20">
        <f t="shared" si="24"/>
        <v>0</v>
      </c>
      <c r="BN28" s="20">
        <f t="shared" si="24"/>
        <v>135052</v>
      </c>
    </row>
    <row r="29" spans="1:66" ht="15">
      <c r="A29" s="15"/>
      <c r="B29" s="11"/>
      <c r="O29" s="11"/>
    </row>
    <row r="30" spans="1:66" ht="15">
      <c r="A30" s="15" t="s">
        <v>42</v>
      </c>
      <c r="B30" s="11"/>
      <c r="O30" s="11"/>
    </row>
    <row r="31" spans="1:66" ht="3" customHeight="1">
      <c r="B31" s="11"/>
      <c r="O31" s="11"/>
    </row>
    <row r="32" spans="1:66" ht="15" customHeight="1">
      <c r="A32" s="65" t="s">
        <v>123</v>
      </c>
      <c r="B32" s="63">
        <v>2018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 t="s">
        <v>112</v>
      </c>
      <c r="O32" s="63">
        <v>2019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 t="s">
        <v>114</v>
      </c>
      <c r="AB32" s="63">
        <v>2020</v>
      </c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4" t="s">
        <v>120</v>
      </c>
      <c r="AO32" s="63">
        <v>2021</v>
      </c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4" t="s">
        <v>121</v>
      </c>
      <c r="BB32" s="63">
        <v>2022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4" t="s">
        <v>124</v>
      </c>
    </row>
    <row r="33" spans="1:66" ht="15">
      <c r="A33" s="66"/>
      <c r="B33" s="16" t="s">
        <v>111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110</v>
      </c>
      <c r="N33" s="64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64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110</v>
      </c>
      <c r="AN33" s="64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122</v>
      </c>
      <c r="AX33" s="16" t="s">
        <v>21</v>
      </c>
      <c r="AY33" s="16" t="s">
        <v>22</v>
      </c>
      <c r="AZ33" s="16" t="s">
        <v>23</v>
      </c>
      <c r="BA33" s="64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122</v>
      </c>
      <c r="BK33" s="16" t="s">
        <v>21</v>
      </c>
      <c r="BL33" s="16" t="s">
        <v>22</v>
      </c>
      <c r="BM33" s="16" t="s">
        <v>23</v>
      </c>
      <c r="BN33" s="64"/>
    </row>
    <row r="34" spans="1:66" s="21" customFormat="1">
      <c r="A34" s="17" t="s">
        <v>43</v>
      </c>
      <c r="B34" s="18">
        <v>22455020.289999999</v>
      </c>
      <c r="C34" s="18">
        <v>20176709.969999999</v>
      </c>
      <c r="D34" s="18">
        <v>21735380</v>
      </c>
      <c r="E34" s="18">
        <v>21496805.379999999</v>
      </c>
      <c r="F34" s="18">
        <v>22825264.98</v>
      </c>
      <c r="G34" s="18">
        <v>21770852.27</v>
      </c>
      <c r="H34" s="18">
        <v>24331494.920000002</v>
      </c>
      <c r="I34" s="18">
        <v>24872423.140000001</v>
      </c>
      <c r="J34" s="18">
        <v>22948092.91</v>
      </c>
      <c r="K34" s="18">
        <v>23989231.609999999</v>
      </c>
      <c r="L34" s="18">
        <v>22225421.02</v>
      </c>
      <c r="M34" s="18">
        <v>22888372.300000001</v>
      </c>
      <c r="N34" s="18">
        <f>SUM(B34:M34)</f>
        <v>271715068.78999996</v>
      </c>
      <c r="O34" s="18">
        <v>23572655.129999999</v>
      </c>
      <c r="P34" s="18">
        <v>21434177.32</v>
      </c>
      <c r="Q34" s="18">
        <v>22734562.890000001</v>
      </c>
      <c r="R34" s="18">
        <v>22818224.100000001</v>
      </c>
      <c r="S34" s="18">
        <v>24668516.420000002</v>
      </c>
      <c r="T34" s="18">
        <v>23000686.68</v>
      </c>
      <c r="U34" s="18">
        <v>25856765.530000001</v>
      </c>
      <c r="V34" s="18">
        <v>17676857.129999999</v>
      </c>
      <c r="W34" s="18">
        <v>23913875.719999999</v>
      </c>
      <c r="X34" s="18">
        <v>24837089.359999999</v>
      </c>
      <c r="Y34" s="18">
        <v>23776205.539999999</v>
      </c>
      <c r="Z34" s="18">
        <v>24858064.100000001</v>
      </c>
      <c r="AA34" s="18">
        <f>SUM(O34:Z34)</f>
        <v>279147679.91999996</v>
      </c>
      <c r="AB34" s="18">
        <v>24384563.940000001</v>
      </c>
      <c r="AC34" s="18">
        <v>22980053.5</v>
      </c>
      <c r="AD34" s="18">
        <v>12180835.02</v>
      </c>
      <c r="AE34" s="18">
        <v>1033172.13</v>
      </c>
      <c r="AF34" s="18">
        <v>1254466.3600000001</v>
      </c>
      <c r="AG34" s="18">
        <v>2554508.5499999998</v>
      </c>
      <c r="AH34" s="18">
        <v>2271240.21</v>
      </c>
      <c r="AI34" s="18">
        <v>2848951.03</v>
      </c>
      <c r="AJ34" s="18">
        <v>3668220.36</v>
      </c>
      <c r="AK34" s="18">
        <v>5525677.0999999996</v>
      </c>
      <c r="AL34" s="18">
        <v>7632530.5899999999</v>
      </c>
      <c r="AM34" s="18">
        <v>9868895.0099999998</v>
      </c>
      <c r="AN34" s="18">
        <f>+SUM(AB34:AM34)</f>
        <v>96203113.799999997</v>
      </c>
      <c r="AO34" s="18">
        <v>9919516.8900000006</v>
      </c>
      <c r="AP34" s="18">
        <v>5961889.0300000003</v>
      </c>
      <c r="AQ34" s="18">
        <v>7759925.3600000003</v>
      </c>
      <c r="AR34" s="18">
        <v>8100925.7400000002</v>
      </c>
      <c r="AS34" s="18">
        <v>10033897.199999999</v>
      </c>
      <c r="AT34" s="18">
        <v>10658182.07</v>
      </c>
      <c r="AU34" s="18">
        <v>13049957.859999999</v>
      </c>
      <c r="AV34" s="18">
        <v>13116813.15</v>
      </c>
      <c r="AW34" s="18">
        <v>12959871.51</v>
      </c>
      <c r="AX34" s="18">
        <v>14497015.289999999</v>
      </c>
      <c r="AY34" s="18">
        <v>15085280.59</v>
      </c>
      <c r="AZ34" s="18">
        <v>15886738.83</v>
      </c>
      <c r="BA34" s="18">
        <f>+SUM(AO34:AZ34)</f>
        <v>137030013.52000001</v>
      </c>
      <c r="BB34" s="18">
        <v>15628822.970000001</v>
      </c>
      <c r="BC34" s="18">
        <v>14942297.360000001</v>
      </c>
      <c r="BD34" s="55">
        <v>16809637.149999999</v>
      </c>
      <c r="BE34" s="18">
        <v>17288237.379999999</v>
      </c>
      <c r="BF34" s="18">
        <v>18259445.82</v>
      </c>
      <c r="BG34" s="18">
        <v>17829486.969999999</v>
      </c>
      <c r="BH34" s="18">
        <v>20572327</v>
      </c>
      <c r="BI34" s="18">
        <v>21181944.199999999</v>
      </c>
      <c r="BJ34" s="18">
        <v>20007233.420000002</v>
      </c>
      <c r="BK34" s="18">
        <v>21374734.780000001</v>
      </c>
      <c r="BL34" s="18">
        <v>20256664.260000002</v>
      </c>
      <c r="BM34" s="18"/>
      <c r="BN34" s="18">
        <f>+SUM(BB34:BM34)</f>
        <v>204150831.30999997</v>
      </c>
    </row>
    <row r="35" spans="1:66" s="21" customFormat="1">
      <c r="A35" s="17" t="s">
        <v>44</v>
      </c>
      <c r="B35" s="18">
        <v>7994436.0199999996</v>
      </c>
      <c r="C35" s="18">
        <v>7342156.9000000004</v>
      </c>
      <c r="D35" s="18">
        <v>7998963</v>
      </c>
      <c r="E35" s="18">
        <v>8392716.7899999991</v>
      </c>
      <c r="F35" s="18">
        <v>8556486.7200000007</v>
      </c>
      <c r="G35" s="18">
        <v>8265872.8599999994</v>
      </c>
      <c r="H35" s="18">
        <v>8435025.1699999999</v>
      </c>
      <c r="I35" s="18">
        <v>8473526.3699999992</v>
      </c>
      <c r="J35" s="18">
        <v>8194465.7299999995</v>
      </c>
      <c r="K35" s="18">
        <v>8453766.4800000004</v>
      </c>
      <c r="L35" s="18">
        <v>8481063.2200000007</v>
      </c>
      <c r="M35" s="18">
        <v>8264080.0800000001</v>
      </c>
      <c r="N35" s="18">
        <f>SUM(B35:M35)</f>
        <v>98852559.340000004</v>
      </c>
      <c r="O35" s="18">
        <v>8255008.0199999996</v>
      </c>
      <c r="P35" s="18">
        <v>7787522.5099999998</v>
      </c>
      <c r="Q35" s="18">
        <v>8390589.0999999996</v>
      </c>
      <c r="R35" s="18">
        <v>8897833.2200000007</v>
      </c>
      <c r="S35" s="18">
        <v>8933546.9900000002</v>
      </c>
      <c r="T35" s="18">
        <v>8575725.5399999991</v>
      </c>
      <c r="U35" s="18">
        <v>9146390.5500000007</v>
      </c>
      <c r="V35" s="18">
        <v>9346080.9199999999</v>
      </c>
      <c r="W35" s="18">
        <v>9171496.8800000008</v>
      </c>
      <c r="X35" s="18">
        <v>9277873.9199999999</v>
      </c>
      <c r="Y35" s="18">
        <v>8836689.2100000009</v>
      </c>
      <c r="Z35" s="18">
        <v>9707980.3900000006</v>
      </c>
      <c r="AA35" s="18">
        <f>SUM(O35:Z35)</f>
        <v>106326737.25000001</v>
      </c>
      <c r="AB35" s="18">
        <v>9246305.4499999993</v>
      </c>
      <c r="AC35" s="18">
        <v>8913111.7400000002</v>
      </c>
      <c r="AD35" s="18">
        <v>3871982.38</v>
      </c>
      <c r="AE35" s="18">
        <v>1326848.23</v>
      </c>
      <c r="AF35" s="18">
        <v>903410.83</v>
      </c>
      <c r="AG35" s="18">
        <v>1505148.34</v>
      </c>
      <c r="AH35" s="18">
        <v>1191197.3400000001</v>
      </c>
      <c r="AI35" s="18">
        <v>1421404.4</v>
      </c>
      <c r="AJ35" s="18">
        <v>1642162.34</v>
      </c>
      <c r="AK35" s="18">
        <v>2060908.1699999997</v>
      </c>
      <c r="AL35" s="18">
        <v>2347910.9900000002</v>
      </c>
      <c r="AM35" s="18">
        <v>2997933.99</v>
      </c>
      <c r="AN35" s="18">
        <f t="shared" ref="AN35" si="25">+SUM(AB35:AM35)</f>
        <v>37428324.199999996</v>
      </c>
      <c r="AO35" s="18">
        <v>3082203.89</v>
      </c>
      <c r="AP35" s="18">
        <v>2436964.0299999998</v>
      </c>
      <c r="AQ35" s="18">
        <v>2540069.62</v>
      </c>
      <c r="AR35" s="18">
        <v>2897929.27</v>
      </c>
      <c r="AS35" s="18">
        <v>3424830.11</v>
      </c>
      <c r="AT35" s="18">
        <v>3602716.84</v>
      </c>
      <c r="AU35" s="18">
        <v>3900706.9</v>
      </c>
      <c r="AV35" s="18">
        <v>3930445.74</v>
      </c>
      <c r="AW35" s="18">
        <v>3966951.03</v>
      </c>
      <c r="AX35" s="18">
        <v>4411048.8600000003</v>
      </c>
      <c r="AY35" s="18">
        <v>4888860.08</v>
      </c>
      <c r="AZ35" s="18">
        <v>5218981.46</v>
      </c>
      <c r="BA35" s="18">
        <f t="shared" ref="BA35" si="26">+SUM(AO35:AZ35)</f>
        <v>44301707.829999998</v>
      </c>
      <c r="BB35" s="18">
        <v>4336226.6900000004</v>
      </c>
      <c r="BC35" s="18">
        <v>4458640.3899999997</v>
      </c>
      <c r="BD35" s="18">
        <v>4877923.1900000004</v>
      </c>
      <c r="BE35" s="18">
        <v>5314569.78</v>
      </c>
      <c r="BF35" s="18">
        <v>5245248.3899999997</v>
      </c>
      <c r="BG35" s="18">
        <v>5342729.05</v>
      </c>
      <c r="BH35" s="18">
        <v>5757461.4199999999</v>
      </c>
      <c r="BI35" s="18">
        <v>5557876.2400000002</v>
      </c>
      <c r="BJ35" s="18">
        <v>5911386.4699999997</v>
      </c>
      <c r="BK35" s="18">
        <v>6089397.46</v>
      </c>
      <c r="BL35" s="18">
        <v>5854684.4800000004</v>
      </c>
      <c r="BM35" s="18"/>
      <c r="BN35" s="18">
        <f t="shared" ref="BN35" si="27">+SUM(BB35:BM35)</f>
        <v>58746143.560000002</v>
      </c>
    </row>
    <row r="36" spans="1:66" s="21" customFormat="1" ht="15">
      <c r="A36" s="19" t="s">
        <v>24</v>
      </c>
      <c r="B36" s="20">
        <f t="shared" ref="B36:N36" si="28">SUM(B34:B35)</f>
        <v>30449456.309999999</v>
      </c>
      <c r="C36" s="20">
        <f t="shared" si="28"/>
        <v>27518866.869999997</v>
      </c>
      <c r="D36" s="20">
        <f t="shared" si="28"/>
        <v>29734343</v>
      </c>
      <c r="E36" s="20">
        <f t="shared" si="28"/>
        <v>29889522.169999998</v>
      </c>
      <c r="F36" s="20">
        <f t="shared" si="28"/>
        <v>31381751.700000003</v>
      </c>
      <c r="G36" s="20">
        <f t="shared" si="28"/>
        <v>30036725.129999999</v>
      </c>
      <c r="H36" s="20">
        <f t="shared" si="28"/>
        <v>32766520.090000004</v>
      </c>
      <c r="I36" s="20">
        <f t="shared" si="28"/>
        <v>33345949.509999998</v>
      </c>
      <c r="J36" s="20">
        <f t="shared" si="28"/>
        <v>31142558.640000001</v>
      </c>
      <c r="K36" s="20">
        <f t="shared" si="28"/>
        <v>32442998.09</v>
      </c>
      <c r="L36" s="20">
        <f t="shared" si="28"/>
        <v>30706484.240000002</v>
      </c>
      <c r="M36" s="20">
        <f t="shared" si="28"/>
        <v>31152452.380000003</v>
      </c>
      <c r="N36" s="20">
        <f t="shared" si="28"/>
        <v>370567628.13</v>
      </c>
      <c r="O36" s="20">
        <f t="shared" ref="O36:BA36" si="29">SUM(O34:O35)</f>
        <v>31827663.149999999</v>
      </c>
      <c r="P36" s="20">
        <f t="shared" si="29"/>
        <v>29221699.829999998</v>
      </c>
      <c r="Q36" s="20">
        <f t="shared" si="29"/>
        <v>31125151.990000002</v>
      </c>
      <c r="R36" s="20">
        <f t="shared" si="29"/>
        <v>31716057.32</v>
      </c>
      <c r="S36" s="20">
        <f t="shared" si="29"/>
        <v>33602063.410000004</v>
      </c>
      <c r="T36" s="20">
        <f t="shared" si="29"/>
        <v>31576412.219999999</v>
      </c>
      <c r="U36" s="20">
        <f t="shared" si="29"/>
        <v>35003156.079999998</v>
      </c>
      <c r="V36" s="20">
        <f t="shared" si="29"/>
        <v>27022938.049999997</v>
      </c>
      <c r="W36" s="20">
        <f t="shared" si="29"/>
        <v>33085372.600000001</v>
      </c>
      <c r="X36" s="20">
        <f t="shared" si="29"/>
        <v>34114963.280000001</v>
      </c>
      <c r="Y36" s="20">
        <f t="shared" si="29"/>
        <v>32612894.75</v>
      </c>
      <c r="Z36" s="20">
        <f t="shared" si="29"/>
        <v>34566044.490000002</v>
      </c>
      <c r="AA36" s="20">
        <f t="shared" si="29"/>
        <v>385474417.16999996</v>
      </c>
      <c r="AB36" s="20">
        <f t="shared" si="29"/>
        <v>33630869.390000001</v>
      </c>
      <c r="AC36" s="20">
        <f t="shared" si="29"/>
        <v>31893165.240000002</v>
      </c>
      <c r="AD36" s="20">
        <f t="shared" si="29"/>
        <v>16052817.399999999</v>
      </c>
      <c r="AE36" s="20">
        <f t="shared" si="29"/>
        <v>2360020.36</v>
      </c>
      <c r="AF36" s="20">
        <f t="shared" si="29"/>
        <v>2157877.19</v>
      </c>
      <c r="AG36" s="20">
        <f>SUM(AG34:AG35)</f>
        <v>4059656.8899999997</v>
      </c>
      <c r="AH36" s="20">
        <f t="shared" si="29"/>
        <v>3462437.55</v>
      </c>
      <c r="AI36" s="20">
        <f t="shared" si="29"/>
        <v>4270355.43</v>
      </c>
      <c r="AJ36" s="20">
        <f t="shared" si="29"/>
        <v>5310382.7</v>
      </c>
      <c r="AK36" s="20">
        <f t="shared" si="29"/>
        <v>7586585.2699999996</v>
      </c>
      <c r="AL36" s="20">
        <f t="shared" si="29"/>
        <v>9980441.5800000001</v>
      </c>
      <c r="AM36" s="20">
        <f t="shared" si="29"/>
        <v>12866829</v>
      </c>
      <c r="AN36" s="20">
        <f t="shared" ref="AN36" si="30">+SUM(AB36:AM36)</f>
        <v>133631437.99999999</v>
      </c>
      <c r="AO36" s="20">
        <f t="shared" si="29"/>
        <v>13001720.780000001</v>
      </c>
      <c r="AP36" s="20">
        <f t="shared" si="29"/>
        <v>8398853.0600000005</v>
      </c>
      <c r="AQ36" s="20">
        <f t="shared" si="29"/>
        <v>10299994.98</v>
      </c>
      <c r="AR36" s="20">
        <f t="shared" si="29"/>
        <v>10998855.01</v>
      </c>
      <c r="AS36" s="20">
        <f t="shared" si="29"/>
        <v>13458727.309999999</v>
      </c>
      <c r="AT36" s="20">
        <f t="shared" si="29"/>
        <v>14260898.91</v>
      </c>
      <c r="AU36" s="20">
        <f t="shared" si="29"/>
        <v>16950664.759999998</v>
      </c>
      <c r="AV36" s="20">
        <f t="shared" si="29"/>
        <v>17047258.890000001</v>
      </c>
      <c r="AW36" s="20">
        <f t="shared" si="29"/>
        <v>16926822.539999999</v>
      </c>
      <c r="AX36" s="20">
        <f t="shared" si="29"/>
        <v>18908064.149999999</v>
      </c>
      <c r="AY36" s="20">
        <f t="shared" si="29"/>
        <v>19974140.670000002</v>
      </c>
      <c r="AZ36" s="20">
        <f t="shared" si="29"/>
        <v>21105720.289999999</v>
      </c>
      <c r="BA36" s="20">
        <f t="shared" si="29"/>
        <v>181331721.35000002</v>
      </c>
      <c r="BB36" s="20">
        <f>SUM(BB34:BB35)</f>
        <v>19965049.66</v>
      </c>
      <c r="BC36" s="20">
        <f t="shared" ref="BC36:BN36" si="31">SUM(BC34:BC35)</f>
        <v>19400937.75</v>
      </c>
      <c r="BD36" s="20">
        <f t="shared" si="31"/>
        <v>21687560.34</v>
      </c>
      <c r="BE36" s="20">
        <f t="shared" si="31"/>
        <v>22602807.16</v>
      </c>
      <c r="BF36" s="20">
        <f t="shared" si="31"/>
        <v>23504694.210000001</v>
      </c>
      <c r="BG36" s="20">
        <f t="shared" si="31"/>
        <v>23172216.02</v>
      </c>
      <c r="BH36" s="20">
        <f t="shared" si="31"/>
        <v>26329788.420000002</v>
      </c>
      <c r="BI36" s="20">
        <f t="shared" si="31"/>
        <v>26739820.439999998</v>
      </c>
      <c r="BJ36" s="20">
        <f t="shared" si="31"/>
        <v>25918619.890000001</v>
      </c>
      <c r="BK36" s="20">
        <f t="shared" si="31"/>
        <v>27464132.240000002</v>
      </c>
      <c r="BL36" s="20">
        <f t="shared" si="31"/>
        <v>26111348.740000002</v>
      </c>
      <c r="BM36" s="20">
        <f t="shared" si="31"/>
        <v>0</v>
      </c>
      <c r="BN36" s="20">
        <f t="shared" si="31"/>
        <v>262896974.86999997</v>
      </c>
    </row>
    <row r="37" spans="1:66" ht="3" customHeight="1"/>
    <row r="38" spans="1:66">
      <c r="A38" s="52" t="s">
        <v>48</v>
      </c>
    </row>
    <row r="39" spans="1:66">
      <c r="A39" s="52" t="s">
        <v>67</v>
      </c>
      <c r="BK39" s="41"/>
    </row>
    <row r="43" spans="1:66">
      <c r="AY43" s="11"/>
    </row>
    <row r="44" spans="1:66">
      <c r="AY44" s="11"/>
    </row>
  </sheetData>
  <mergeCells count="44">
    <mergeCell ref="B32:M32"/>
    <mergeCell ref="N32:N33"/>
    <mergeCell ref="A7:A8"/>
    <mergeCell ref="A16:A17"/>
    <mergeCell ref="A32:A33"/>
    <mergeCell ref="A24:A25"/>
    <mergeCell ref="B7:M7"/>
    <mergeCell ref="N7:N8"/>
    <mergeCell ref="B16:M16"/>
    <mergeCell ref="N16:N17"/>
    <mergeCell ref="B24:M24"/>
    <mergeCell ref="N24:N25"/>
    <mergeCell ref="O7:Z7"/>
    <mergeCell ref="AA7:AA8"/>
    <mergeCell ref="O16:Z16"/>
    <mergeCell ref="AA16:AA17"/>
    <mergeCell ref="O24:Z24"/>
    <mergeCell ref="AA24:AA25"/>
    <mergeCell ref="O32:Z32"/>
    <mergeCell ref="AA32:AA33"/>
    <mergeCell ref="BB7:BM7"/>
    <mergeCell ref="BN7:BN8"/>
    <mergeCell ref="BB16:BM16"/>
    <mergeCell ref="BN16:BN17"/>
    <mergeCell ref="BB24:BM24"/>
    <mergeCell ref="BN24:BN25"/>
    <mergeCell ref="BB32:BM32"/>
    <mergeCell ref="BN32:BN33"/>
    <mergeCell ref="AB24:AM24"/>
    <mergeCell ref="AB32:AM32"/>
    <mergeCell ref="AN7:AN8"/>
    <mergeCell ref="AN16:AN17"/>
    <mergeCell ref="AN24:AN25"/>
    <mergeCell ref="AN32:AN33"/>
    <mergeCell ref="AO32:AZ32"/>
    <mergeCell ref="BA32:BA33"/>
    <mergeCell ref="AB7:AM7"/>
    <mergeCell ref="AB16:AM16"/>
    <mergeCell ref="AO7:AZ7"/>
    <mergeCell ref="BA7:BA8"/>
    <mergeCell ref="AO16:AZ16"/>
    <mergeCell ref="BA16:BA17"/>
    <mergeCell ref="AO24:AZ24"/>
    <mergeCell ref="BA24:BA25"/>
  </mergeCells>
  <phoneticPr fontId="166" type="noConversion"/>
  <conditionalFormatting sqref="AL8">
    <cfRule type="duplicateValues" dxfId="3" priority="12"/>
  </conditionalFormatting>
  <conditionalFormatting sqref="AL17">
    <cfRule type="duplicateValues" dxfId="2" priority="11"/>
  </conditionalFormatting>
  <conditionalFormatting sqref="AL25">
    <cfRule type="duplicateValues" dxfId="1" priority="8"/>
  </conditionalFormatting>
  <conditionalFormatting sqref="AL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O134"/>
  <sheetViews>
    <sheetView showGridLines="0" topLeftCell="A118" zoomScale="85" zoomScaleNormal="85" workbookViewId="0">
      <pane xSplit="1" topLeftCell="BJ1" activePane="topRight" state="frozen"/>
      <selection pane="topRight" activeCell="BN121" sqref="BN121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67" ht="15">
      <c r="A1" s="10" t="s">
        <v>68</v>
      </c>
    </row>
    <row r="2" spans="1:67" ht="15">
      <c r="A2" s="13" t="s">
        <v>115</v>
      </c>
      <c r="B2" s="13"/>
    </row>
    <row r="3" spans="1:67">
      <c r="A3" s="51" t="s">
        <v>36</v>
      </c>
    </row>
    <row r="5" spans="1:67" ht="15">
      <c r="A5" s="15" t="s">
        <v>49</v>
      </c>
      <c r="B5" s="15"/>
    </row>
    <row r="6" spans="1:67" ht="4.5" customHeight="1">
      <c r="A6" s="15"/>
      <c r="B6" s="15"/>
    </row>
    <row r="7" spans="1:67" ht="15">
      <c r="A7" s="15" t="s">
        <v>50</v>
      </c>
      <c r="B7" s="15"/>
    </row>
    <row r="8" spans="1:67" ht="3" customHeight="1"/>
    <row r="9" spans="1:67" ht="15.95" customHeight="1">
      <c r="A9" s="65" t="s">
        <v>33</v>
      </c>
      <c r="B9" s="22"/>
      <c r="C9" s="63">
        <v>2018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7" t="s">
        <v>112</v>
      </c>
      <c r="P9" s="63">
        <v>2019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7" t="s">
        <v>114</v>
      </c>
      <c r="AC9" s="63">
        <v>2020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4" t="s">
        <v>120</v>
      </c>
      <c r="AP9" s="63">
        <v>2021</v>
      </c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4" t="s">
        <v>121</v>
      </c>
      <c r="BC9" s="63">
        <v>2022</v>
      </c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4" t="s">
        <v>124</v>
      </c>
    </row>
    <row r="10" spans="1:67" ht="15.95" customHeight="1">
      <c r="A10" s="6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68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68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64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122</v>
      </c>
      <c r="AY10" s="16" t="s">
        <v>21</v>
      </c>
      <c r="AZ10" s="16" t="s">
        <v>22</v>
      </c>
      <c r="BA10" s="16" t="s">
        <v>23</v>
      </c>
      <c r="BB10" s="64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122</v>
      </c>
      <c r="BL10" s="16" t="s">
        <v>21</v>
      </c>
      <c r="BM10" s="16" t="s">
        <v>22</v>
      </c>
      <c r="BN10" s="16" t="s">
        <v>23</v>
      </c>
      <c r="BO10" s="64"/>
    </row>
    <row r="11" spans="1:67" ht="15.95" customHeight="1">
      <c r="A11" s="17" t="s">
        <v>0</v>
      </c>
      <c r="B11" s="17" t="s">
        <v>74</v>
      </c>
      <c r="C11" s="24">
        <v>26460</v>
      </c>
      <c r="D11" s="24">
        <v>28000</v>
      </c>
      <c r="E11" s="24">
        <v>27459</v>
      </c>
      <c r="F11" s="24">
        <v>27090</v>
      </c>
      <c r="G11" s="24">
        <v>33425</v>
      </c>
      <c r="H11" s="24">
        <v>30867</v>
      </c>
      <c r="I11" s="24">
        <v>34960</v>
      </c>
      <c r="J11" s="24">
        <v>34749</v>
      </c>
      <c r="K11" s="24">
        <v>30413</v>
      </c>
      <c r="L11" s="24">
        <v>31679</v>
      </c>
      <c r="M11" s="24">
        <v>27616</v>
      </c>
      <c r="N11" s="24">
        <v>24769</v>
      </c>
      <c r="O11" s="25">
        <f t="shared" ref="O11:O22" si="0">SUM(C11:N11)</f>
        <v>357487</v>
      </c>
      <c r="P11" s="24">
        <v>23353</v>
      </c>
      <c r="Q11" s="24">
        <v>21345</v>
      </c>
      <c r="R11" s="24">
        <v>25065</v>
      </c>
      <c r="S11" s="24">
        <v>31496</v>
      </c>
      <c r="T11" s="24">
        <v>42166</v>
      </c>
      <c r="U11" s="24">
        <v>43376</v>
      </c>
      <c r="V11" s="24">
        <v>46513</v>
      </c>
      <c r="W11" s="24">
        <v>51326</v>
      </c>
      <c r="X11" s="24">
        <v>47051</v>
      </c>
      <c r="Y11" s="24">
        <v>49010</v>
      </c>
      <c r="Z11" s="24">
        <v>47713</v>
      </c>
      <c r="AA11" s="24">
        <v>43843</v>
      </c>
      <c r="AB11" s="25">
        <f t="shared" ref="AB11:AB22" si="1">SUM(P11:AA11)</f>
        <v>472257</v>
      </c>
      <c r="AC11" s="24">
        <v>49294</v>
      </c>
      <c r="AD11" s="24">
        <v>51403</v>
      </c>
      <c r="AE11" s="24">
        <v>23481</v>
      </c>
      <c r="AF11" s="24">
        <v>233</v>
      </c>
      <c r="AG11" s="24">
        <v>165</v>
      </c>
      <c r="AH11" s="24">
        <v>434</v>
      </c>
      <c r="AI11" s="24">
        <v>2590</v>
      </c>
      <c r="AJ11" s="24">
        <v>317</v>
      </c>
      <c r="AK11" s="24">
        <v>565</v>
      </c>
      <c r="AL11" s="24">
        <v>9058</v>
      </c>
      <c r="AM11" s="24">
        <v>13049</v>
      </c>
      <c r="AN11" s="24">
        <v>19239</v>
      </c>
      <c r="AO11" s="25">
        <f t="shared" ref="AO11:AO22" si="2">SUM(AC11:AN11)</f>
        <v>169828</v>
      </c>
      <c r="AP11" s="24">
        <v>20650</v>
      </c>
      <c r="AQ11" s="24">
        <v>8892</v>
      </c>
      <c r="AR11" s="24">
        <v>14156</v>
      </c>
      <c r="AS11" s="24">
        <v>13392</v>
      </c>
      <c r="AT11" s="24">
        <v>19072</v>
      </c>
      <c r="AU11" s="24">
        <v>21630</v>
      </c>
      <c r="AV11" s="24">
        <v>29999</v>
      </c>
      <c r="AW11" s="24">
        <v>36041</v>
      </c>
      <c r="AX11" s="24">
        <v>33738</v>
      </c>
      <c r="AY11" s="24">
        <v>35156</v>
      </c>
      <c r="AZ11" s="24">
        <v>34540</v>
      </c>
      <c r="BA11" s="24">
        <v>34070</v>
      </c>
      <c r="BB11" s="25">
        <f>SUM(AP11:BA11)</f>
        <v>301336</v>
      </c>
      <c r="BC11" s="24">
        <v>32046</v>
      </c>
      <c r="BD11" s="24">
        <v>32797</v>
      </c>
      <c r="BE11" s="24">
        <v>33474</v>
      </c>
      <c r="BF11" s="24">
        <v>33815</v>
      </c>
      <c r="BG11" s="24">
        <v>37095</v>
      </c>
      <c r="BH11" s="24">
        <v>36477</v>
      </c>
      <c r="BI11" s="24">
        <v>41446</v>
      </c>
      <c r="BJ11" s="24">
        <v>46548</v>
      </c>
      <c r="BK11" s="24">
        <v>44733</v>
      </c>
      <c r="BL11" s="24">
        <v>50109</v>
      </c>
      <c r="BM11" s="24">
        <v>42327</v>
      </c>
      <c r="BN11" s="24"/>
      <c r="BO11" s="25">
        <f>SUM(BC11:BN11)</f>
        <v>430867</v>
      </c>
    </row>
    <row r="12" spans="1:67" ht="15.95" customHeight="1">
      <c r="A12" s="17" t="s">
        <v>1</v>
      </c>
      <c r="B12" s="17" t="s">
        <v>75</v>
      </c>
      <c r="C12" s="24">
        <v>2492</v>
      </c>
      <c r="D12" s="18">
        <v>2271</v>
      </c>
      <c r="E12" s="24">
        <v>2586</v>
      </c>
      <c r="F12" s="18">
        <v>2397</v>
      </c>
      <c r="G12" s="18">
        <v>2248</v>
      </c>
      <c r="H12" s="18">
        <v>1475</v>
      </c>
      <c r="I12" s="18">
        <v>2021</v>
      </c>
      <c r="J12" s="18">
        <v>1908</v>
      </c>
      <c r="K12" s="18">
        <v>2433</v>
      </c>
      <c r="L12" s="18">
        <v>2339</v>
      </c>
      <c r="M12" s="18">
        <v>2207</v>
      </c>
      <c r="N12" s="18">
        <v>2486</v>
      </c>
      <c r="O12" s="25">
        <f t="shared" si="0"/>
        <v>26863</v>
      </c>
      <c r="P12" s="24">
        <v>2048</v>
      </c>
      <c r="Q12" s="18">
        <v>1703</v>
      </c>
      <c r="R12" s="24">
        <v>1493</v>
      </c>
      <c r="S12" s="18">
        <v>1323</v>
      </c>
      <c r="T12" s="18">
        <v>1529</v>
      </c>
      <c r="U12" s="18">
        <v>1875</v>
      </c>
      <c r="V12" s="18">
        <v>2782</v>
      </c>
      <c r="W12" s="18">
        <v>2615</v>
      </c>
      <c r="X12" s="18">
        <v>2130</v>
      </c>
      <c r="Y12" s="18">
        <v>2235</v>
      </c>
      <c r="Z12" s="18">
        <v>1299</v>
      </c>
      <c r="AA12" s="18">
        <v>861</v>
      </c>
      <c r="AB12" s="25">
        <f t="shared" si="1"/>
        <v>21893</v>
      </c>
      <c r="AC12" s="24">
        <v>354</v>
      </c>
      <c r="AD12" s="18">
        <v>615</v>
      </c>
      <c r="AE12" s="24">
        <v>773</v>
      </c>
      <c r="AF12" s="18">
        <v>3</v>
      </c>
      <c r="AG12" s="18">
        <v>0</v>
      </c>
      <c r="AH12" s="18">
        <v>14</v>
      </c>
      <c r="AI12" s="18">
        <v>356</v>
      </c>
      <c r="AJ12" s="18">
        <v>602</v>
      </c>
      <c r="AK12" s="18">
        <v>28</v>
      </c>
      <c r="AL12" s="18">
        <v>386</v>
      </c>
      <c r="AM12" s="18">
        <v>475</v>
      </c>
      <c r="AN12" s="18">
        <v>1139</v>
      </c>
      <c r="AO12" s="25">
        <f t="shared" si="2"/>
        <v>4745</v>
      </c>
      <c r="AP12" s="24">
        <v>981</v>
      </c>
      <c r="AQ12" s="18">
        <v>455</v>
      </c>
      <c r="AR12" s="24">
        <v>703</v>
      </c>
      <c r="AS12" s="18">
        <v>388</v>
      </c>
      <c r="AT12" s="18">
        <v>585</v>
      </c>
      <c r="AU12" s="18">
        <v>738</v>
      </c>
      <c r="AV12" s="18">
        <v>1398</v>
      </c>
      <c r="AW12" s="18">
        <v>1679</v>
      </c>
      <c r="AX12" s="18">
        <v>1111</v>
      </c>
      <c r="AY12" s="18">
        <v>1801</v>
      </c>
      <c r="AZ12" s="18">
        <v>1453</v>
      </c>
      <c r="BA12" s="18">
        <v>1642</v>
      </c>
      <c r="BB12" s="25">
        <f t="shared" ref="BB12:BB23" si="3">SUM(AP12:BA12)</f>
        <v>12934</v>
      </c>
      <c r="BC12" s="24">
        <v>1321</v>
      </c>
      <c r="BD12" s="24">
        <v>1051</v>
      </c>
      <c r="BE12" s="24">
        <v>1066</v>
      </c>
      <c r="BF12" s="24">
        <v>1441</v>
      </c>
      <c r="BG12" s="24">
        <v>1384</v>
      </c>
      <c r="BH12" s="24">
        <v>1606</v>
      </c>
      <c r="BI12" s="24">
        <v>2021</v>
      </c>
      <c r="BJ12" s="24">
        <v>2931</v>
      </c>
      <c r="BK12" s="24">
        <v>1229</v>
      </c>
      <c r="BL12" s="24">
        <v>1703</v>
      </c>
      <c r="BM12" s="24">
        <v>1232</v>
      </c>
      <c r="BN12" s="24"/>
      <c r="BO12" s="25">
        <f t="shared" ref="BO12:BO23" si="4">SUM(BC12:BN12)</f>
        <v>16985</v>
      </c>
    </row>
    <row r="13" spans="1:67" ht="15.95" customHeight="1">
      <c r="A13" s="17" t="s">
        <v>2</v>
      </c>
      <c r="B13" s="17" t="s">
        <v>73</v>
      </c>
      <c r="C13" s="24">
        <v>334</v>
      </c>
      <c r="D13" s="18">
        <v>338</v>
      </c>
      <c r="E13" s="24">
        <v>608</v>
      </c>
      <c r="F13" s="18">
        <v>549</v>
      </c>
      <c r="G13" s="18">
        <v>924</v>
      </c>
      <c r="H13" s="18">
        <v>675</v>
      </c>
      <c r="I13" s="18">
        <v>931</v>
      </c>
      <c r="J13" s="18">
        <v>745</v>
      </c>
      <c r="K13" s="18">
        <v>683</v>
      </c>
      <c r="L13" s="18">
        <v>457</v>
      </c>
      <c r="M13" s="18">
        <v>88</v>
      </c>
      <c r="N13" s="18">
        <v>43</v>
      </c>
      <c r="O13" s="25">
        <f t="shared" si="0"/>
        <v>6375</v>
      </c>
      <c r="P13" s="24">
        <v>58</v>
      </c>
      <c r="Q13" s="18">
        <v>61</v>
      </c>
      <c r="R13" s="24">
        <v>48</v>
      </c>
      <c r="S13" s="18">
        <v>60</v>
      </c>
      <c r="T13" s="18">
        <v>34</v>
      </c>
      <c r="U13" s="18">
        <v>51</v>
      </c>
      <c r="V13" s="18">
        <v>109</v>
      </c>
      <c r="W13" s="18">
        <v>67</v>
      </c>
      <c r="X13" s="18">
        <v>20</v>
      </c>
      <c r="Y13" s="18">
        <v>31</v>
      </c>
      <c r="Z13" s="18">
        <v>52</v>
      </c>
      <c r="AA13" s="18">
        <v>45</v>
      </c>
      <c r="AB13" s="25">
        <f t="shared" si="1"/>
        <v>636</v>
      </c>
      <c r="AC13" s="24">
        <v>30</v>
      </c>
      <c r="AD13" s="18">
        <v>28</v>
      </c>
      <c r="AE13" s="24">
        <v>0</v>
      </c>
      <c r="AF13" s="18">
        <v>26</v>
      </c>
      <c r="AG13" s="18">
        <v>25</v>
      </c>
      <c r="AH13" s="18">
        <v>0</v>
      </c>
      <c r="AI13" s="18">
        <v>0</v>
      </c>
      <c r="AJ13" s="18">
        <v>76</v>
      </c>
      <c r="AK13" s="18">
        <v>112</v>
      </c>
      <c r="AL13" s="18">
        <v>75</v>
      </c>
      <c r="AM13" s="18">
        <v>78</v>
      </c>
      <c r="AN13" s="18">
        <v>82</v>
      </c>
      <c r="AO13" s="25">
        <f t="shared" si="2"/>
        <v>532</v>
      </c>
      <c r="AP13" s="24">
        <v>79</v>
      </c>
      <c r="AQ13" s="18">
        <v>43</v>
      </c>
      <c r="AR13" s="24">
        <v>242</v>
      </c>
      <c r="AS13" s="18">
        <v>90</v>
      </c>
      <c r="AT13" s="18">
        <v>100</v>
      </c>
      <c r="AU13" s="18">
        <v>80</v>
      </c>
      <c r="AV13" s="18">
        <v>97</v>
      </c>
      <c r="AW13" s="18">
        <v>76</v>
      </c>
      <c r="AX13" s="18">
        <v>122</v>
      </c>
      <c r="AY13" s="18">
        <v>99</v>
      </c>
      <c r="AZ13" s="18">
        <v>107</v>
      </c>
      <c r="BA13" s="18">
        <v>75</v>
      </c>
      <c r="BB13" s="25">
        <f t="shared" si="3"/>
        <v>1210</v>
      </c>
      <c r="BC13" s="24">
        <v>33</v>
      </c>
      <c r="BD13" s="24">
        <v>5</v>
      </c>
      <c r="BE13" s="24">
        <v>16</v>
      </c>
      <c r="BF13" s="24">
        <v>19</v>
      </c>
      <c r="BG13" s="24">
        <v>0</v>
      </c>
      <c r="BH13" s="24">
        <v>4</v>
      </c>
      <c r="BI13" s="24">
        <v>16</v>
      </c>
      <c r="BJ13" s="24">
        <v>42</v>
      </c>
      <c r="BK13" s="24">
        <v>10</v>
      </c>
      <c r="BL13" s="24">
        <v>15</v>
      </c>
      <c r="BM13" s="24">
        <v>35</v>
      </c>
      <c r="BN13" s="24"/>
      <c r="BO13" s="25">
        <f t="shared" si="4"/>
        <v>195</v>
      </c>
    </row>
    <row r="14" spans="1:67" ht="15.95" customHeight="1">
      <c r="A14" s="17" t="s">
        <v>3</v>
      </c>
      <c r="B14" s="17" t="s">
        <v>77</v>
      </c>
      <c r="C14" s="24">
        <v>92666</v>
      </c>
      <c r="D14" s="18">
        <v>92501</v>
      </c>
      <c r="E14" s="24">
        <v>91619</v>
      </c>
      <c r="F14" s="18">
        <v>80256</v>
      </c>
      <c r="G14" s="18">
        <v>83323</v>
      </c>
      <c r="H14" s="18">
        <v>80995</v>
      </c>
      <c r="I14" s="18">
        <v>99444</v>
      </c>
      <c r="J14" s="18">
        <v>102483</v>
      </c>
      <c r="K14" s="18">
        <v>91629</v>
      </c>
      <c r="L14" s="18">
        <v>99499</v>
      </c>
      <c r="M14" s="18">
        <v>93723</v>
      </c>
      <c r="N14" s="18">
        <v>106489</v>
      </c>
      <c r="O14" s="25">
        <f t="shared" si="0"/>
        <v>1114627</v>
      </c>
      <c r="P14" s="24">
        <v>110099</v>
      </c>
      <c r="Q14" s="18">
        <v>98938</v>
      </c>
      <c r="R14" s="24">
        <v>100148</v>
      </c>
      <c r="S14" s="18">
        <v>92195</v>
      </c>
      <c r="T14" s="18">
        <v>90386</v>
      </c>
      <c r="U14" s="18">
        <v>90423</v>
      </c>
      <c r="V14" s="18">
        <v>105193</v>
      </c>
      <c r="W14" s="18">
        <v>120207</v>
      </c>
      <c r="X14" s="18">
        <v>100643</v>
      </c>
      <c r="Y14" s="18">
        <v>100949</v>
      </c>
      <c r="Z14" s="18">
        <v>90431</v>
      </c>
      <c r="AA14" s="18">
        <v>95973</v>
      </c>
      <c r="AB14" s="25">
        <f t="shared" si="1"/>
        <v>1195585</v>
      </c>
      <c r="AC14" s="24">
        <v>102288</v>
      </c>
      <c r="AD14" s="18">
        <v>99979</v>
      </c>
      <c r="AE14" s="24">
        <v>52230</v>
      </c>
      <c r="AF14" s="18">
        <v>2689</v>
      </c>
      <c r="AG14" s="18">
        <v>1433</v>
      </c>
      <c r="AH14" s="18">
        <v>3006</v>
      </c>
      <c r="AI14" s="18">
        <v>18934</v>
      </c>
      <c r="AJ14" s="18">
        <v>34672</v>
      </c>
      <c r="AK14" s="18">
        <v>38204</v>
      </c>
      <c r="AL14" s="18">
        <v>51689</v>
      </c>
      <c r="AM14" s="18">
        <v>60352</v>
      </c>
      <c r="AN14" s="18">
        <v>74102</v>
      </c>
      <c r="AO14" s="25">
        <f t="shared" si="2"/>
        <v>539578</v>
      </c>
      <c r="AP14" s="24">
        <v>74285</v>
      </c>
      <c r="AQ14" s="18">
        <v>26134</v>
      </c>
      <c r="AR14" s="24">
        <v>39989</v>
      </c>
      <c r="AS14" s="18">
        <v>45223</v>
      </c>
      <c r="AT14" s="18">
        <v>56863</v>
      </c>
      <c r="AU14" s="18">
        <v>64928</v>
      </c>
      <c r="AV14" s="18">
        <v>77085</v>
      </c>
      <c r="AW14" s="18">
        <v>78179</v>
      </c>
      <c r="AX14" s="18">
        <v>64097</v>
      </c>
      <c r="AY14" s="18">
        <v>60039</v>
      </c>
      <c r="AZ14" s="18">
        <v>58587</v>
      </c>
      <c r="BA14" s="18">
        <v>60201</v>
      </c>
      <c r="BB14" s="25">
        <f t="shared" si="3"/>
        <v>705610</v>
      </c>
      <c r="BC14" s="24">
        <v>59840</v>
      </c>
      <c r="BD14" s="24">
        <v>58722</v>
      </c>
      <c r="BE14" s="24">
        <v>60735</v>
      </c>
      <c r="BF14" s="24">
        <v>53897</v>
      </c>
      <c r="BG14" s="24">
        <v>55189</v>
      </c>
      <c r="BH14" s="24">
        <v>73723</v>
      </c>
      <c r="BI14" s="24">
        <v>82760</v>
      </c>
      <c r="BJ14" s="24">
        <v>88553</v>
      </c>
      <c r="BK14" s="24">
        <v>83761</v>
      </c>
      <c r="BL14" s="24">
        <v>89929</v>
      </c>
      <c r="BM14" s="24">
        <v>76494</v>
      </c>
      <c r="BN14" s="24"/>
      <c r="BO14" s="25">
        <f t="shared" si="4"/>
        <v>783603</v>
      </c>
    </row>
    <row r="15" spans="1:67" ht="15.95" customHeight="1">
      <c r="A15" s="17" t="s">
        <v>4</v>
      </c>
      <c r="B15" s="17" t="s">
        <v>80</v>
      </c>
      <c r="C15" s="24">
        <v>58421</v>
      </c>
      <c r="D15" s="18">
        <v>58599</v>
      </c>
      <c r="E15" s="24">
        <v>58389</v>
      </c>
      <c r="F15" s="18">
        <v>52011</v>
      </c>
      <c r="G15" s="18">
        <v>55008</v>
      </c>
      <c r="H15" s="18">
        <v>55553</v>
      </c>
      <c r="I15" s="18">
        <v>61616</v>
      </c>
      <c r="J15" s="18">
        <v>64903</v>
      </c>
      <c r="K15" s="18">
        <v>53581</v>
      </c>
      <c r="L15" s="18">
        <v>59456</v>
      </c>
      <c r="M15" s="18">
        <v>54946</v>
      </c>
      <c r="N15" s="18">
        <v>57990</v>
      </c>
      <c r="O15" s="25">
        <f t="shared" si="0"/>
        <v>690473</v>
      </c>
      <c r="P15" s="24">
        <v>58196</v>
      </c>
      <c r="Q15" s="18">
        <v>55414</v>
      </c>
      <c r="R15" s="24">
        <v>58787</v>
      </c>
      <c r="S15" s="18">
        <v>53468</v>
      </c>
      <c r="T15" s="18">
        <v>56225</v>
      </c>
      <c r="U15" s="18">
        <v>58700</v>
      </c>
      <c r="V15" s="18">
        <v>63919</v>
      </c>
      <c r="W15" s="18">
        <v>73081</v>
      </c>
      <c r="X15" s="18">
        <v>62308</v>
      </c>
      <c r="Y15" s="18">
        <v>59893</v>
      </c>
      <c r="Z15" s="18">
        <v>61829</v>
      </c>
      <c r="AA15" s="18">
        <v>73653</v>
      </c>
      <c r="AB15" s="25">
        <f t="shared" si="1"/>
        <v>735473</v>
      </c>
      <c r="AC15" s="24">
        <v>63221</v>
      </c>
      <c r="AD15" s="18">
        <v>63271</v>
      </c>
      <c r="AE15" s="24">
        <v>37345</v>
      </c>
      <c r="AF15" s="18">
        <v>393</v>
      </c>
      <c r="AG15" s="18">
        <v>728</v>
      </c>
      <c r="AH15" s="18">
        <v>766</v>
      </c>
      <c r="AI15" s="18">
        <v>6860</v>
      </c>
      <c r="AJ15" s="18">
        <v>16744</v>
      </c>
      <c r="AK15" s="18">
        <v>23363</v>
      </c>
      <c r="AL15" s="18">
        <v>30946</v>
      </c>
      <c r="AM15" s="18">
        <v>32680</v>
      </c>
      <c r="AN15" s="18">
        <v>42846</v>
      </c>
      <c r="AO15" s="25">
        <f t="shared" si="2"/>
        <v>319163</v>
      </c>
      <c r="AP15" s="24">
        <v>44021</v>
      </c>
      <c r="AQ15" s="18">
        <v>15880</v>
      </c>
      <c r="AR15" s="24">
        <v>28228</v>
      </c>
      <c r="AS15" s="18">
        <v>26321</v>
      </c>
      <c r="AT15" s="18">
        <v>33814</v>
      </c>
      <c r="AU15" s="18">
        <v>40020</v>
      </c>
      <c r="AV15" s="18">
        <v>49393</v>
      </c>
      <c r="AW15" s="18">
        <v>55559</v>
      </c>
      <c r="AX15" s="18">
        <v>51687</v>
      </c>
      <c r="AY15" s="18">
        <v>52776</v>
      </c>
      <c r="AZ15" s="18">
        <v>55362</v>
      </c>
      <c r="BA15" s="18">
        <v>58177</v>
      </c>
      <c r="BB15" s="25">
        <f t="shared" si="3"/>
        <v>511238</v>
      </c>
      <c r="BC15" s="24">
        <v>53349</v>
      </c>
      <c r="BD15" s="24">
        <v>49963</v>
      </c>
      <c r="BE15" s="24">
        <v>52214</v>
      </c>
      <c r="BF15" s="24">
        <v>46238</v>
      </c>
      <c r="BG15" s="24">
        <v>48478</v>
      </c>
      <c r="BH15" s="24">
        <v>50463</v>
      </c>
      <c r="BI15" s="24">
        <v>52920</v>
      </c>
      <c r="BJ15" s="24">
        <v>58689</v>
      </c>
      <c r="BK15" s="24">
        <v>51991</v>
      </c>
      <c r="BL15" s="24">
        <v>57505</v>
      </c>
      <c r="BM15" s="24">
        <v>52057</v>
      </c>
      <c r="BN15" s="24"/>
      <c r="BO15" s="25">
        <f t="shared" si="4"/>
        <v>573867</v>
      </c>
    </row>
    <row r="16" spans="1:67" ht="15.95" customHeight="1">
      <c r="A16" s="17" t="s">
        <v>5</v>
      </c>
      <c r="B16" s="17" t="s">
        <v>81</v>
      </c>
      <c r="C16" s="24">
        <v>19708</v>
      </c>
      <c r="D16" s="18">
        <v>18479</v>
      </c>
      <c r="E16" s="24">
        <v>15179</v>
      </c>
      <c r="F16" s="18">
        <v>12114</v>
      </c>
      <c r="G16" s="18">
        <v>12809</v>
      </c>
      <c r="H16" s="18">
        <v>10715</v>
      </c>
      <c r="I16" s="18">
        <v>14816</v>
      </c>
      <c r="J16" s="18">
        <v>16625</v>
      </c>
      <c r="K16" s="18">
        <v>13702</v>
      </c>
      <c r="L16" s="18">
        <v>16944</v>
      </c>
      <c r="M16" s="18">
        <v>17430</v>
      </c>
      <c r="N16" s="18">
        <v>26994</v>
      </c>
      <c r="O16" s="25">
        <f t="shared" si="0"/>
        <v>195515</v>
      </c>
      <c r="P16" s="24">
        <v>36004</v>
      </c>
      <c r="Q16" s="18">
        <v>32464</v>
      </c>
      <c r="R16" s="24">
        <v>28255</v>
      </c>
      <c r="S16" s="18">
        <v>23718</v>
      </c>
      <c r="T16" s="18">
        <v>24224</v>
      </c>
      <c r="U16" s="18">
        <v>22387</v>
      </c>
      <c r="V16" s="18">
        <v>27417</v>
      </c>
      <c r="W16" s="18">
        <v>26250</v>
      </c>
      <c r="X16" s="18">
        <v>20811</v>
      </c>
      <c r="Y16" s="18">
        <v>22034</v>
      </c>
      <c r="Z16" s="18">
        <v>24345</v>
      </c>
      <c r="AA16" s="18">
        <v>30643</v>
      </c>
      <c r="AB16" s="25">
        <f t="shared" si="1"/>
        <v>318552</v>
      </c>
      <c r="AC16" s="24">
        <v>37851</v>
      </c>
      <c r="AD16" s="18">
        <v>38155</v>
      </c>
      <c r="AE16" s="24">
        <v>14757</v>
      </c>
      <c r="AF16" s="18">
        <v>0</v>
      </c>
      <c r="AG16" s="18">
        <v>6</v>
      </c>
      <c r="AH16" s="18">
        <v>0</v>
      </c>
      <c r="AI16" s="18">
        <v>1484</v>
      </c>
      <c r="AJ16" s="18">
        <v>4062</v>
      </c>
      <c r="AK16" s="18">
        <v>6649</v>
      </c>
      <c r="AL16" s="18">
        <v>14056</v>
      </c>
      <c r="AM16" s="18">
        <v>18145</v>
      </c>
      <c r="AN16" s="18">
        <v>25320</v>
      </c>
      <c r="AO16" s="25">
        <f t="shared" si="2"/>
        <v>160485</v>
      </c>
      <c r="AP16" s="24">
        <v>21628</v>
      </c>
      <c r="AQ16" s="18">
        <v>9236</v>
      </c>
      <c r="AR16" s="24">
        <v>14336</v>
      </c>
      <c r="AS16" s="18">
        <v>11526</v>
      </c>
      <c r="AT16" s="18">
        <v>15109</v>
      </c>
      <c r="AU16" s="18">
        <v>15845</v>
      </c>
      <c r="AV16" s="18">
        <v>20381</v>
      </c>
      <c r="AW16" s="18">
        <v>22969</v>
      </c>
      <c r="AX16" s="18">
        <v>20298</v>
      </c>
      <c r="AY16" s="18">
        <v>25615</v>
      </c>
      <c r="AZ16" s="18">
        <v>26721</v>
      </c>
      <c r="BA16" s="18">
        <v>26883</v>
      </c>
      <c r="BB16" s="25">
        <f t="shared" si="3"/>
        <v>230547</v>
      </c>
      <c r="BC16" s="24">
        <v>28373</v>
      </c>
      <c r="BD16" s="24">
        <v>25078</v>
      </c>
      <c r="BE16" s="24">
        <v>24702</v>
      </c>
      <c r="BF16" s="24">
        <v>21622</v>
      </c>
      <c r="BG16" s="24">
        <v>19344</v>
      </c>
      <c r="BH16" s="24">
        <v>18185</v>
      </c>
      <c r="BI16" s="24">
        <v>21183</v>
      </c>
      <c r="BJ16" s="24">
        <v>24263</v>
      </c>
      <c r="BK16" s="24">
        <v>23453</v>
      </c>
      <c r="BL16" s="24">
        <v>29055</v>
      </c>
      <c r="BM16" s="24">
        <v>29159</v>
      </c>
      <c r="BN16" s="24"/>
      <c r="BO16" s="25">
        <f t="shared" si="4"/>
        <v>264417</v>
      </c>
    </row>
    <row r="17" spans="1:67" ht="15.95" customHeight="1">
      <c r="A17" s="17" t="s">
        <v>6</v>
      </c>
      <c r="B17" s="17" t="s">
        <v>82</v>
      </c>
      <c r="C17" s="24">
        <v>72679</v>
      </c>
      <c r="D17" s="18">
        <v>69570</v>
      </c>
      <c r="E17" s="24">
        <v>67526</v>
      </c>
      <c r="F17" s="18">
        <v>58153</v>
      </c>
      <c r="G17" s="18">
        <v>64257</v>
      </c>
      <c r="H17" s="18">
        <v>65587</v>
      </c>
      <c r="I17" s="18">
        <v>83406</v>
      </c>
      <c r="J17" s="18">
        <v>80990</v>
      </c>
      <c r="K17" s="18">
        <v>71857</v>
      </c>
      <c r="L17" s="18">
        <v>70074</v>
      </c>
      <c r="M17" s="18">
        <v>67547</v>
      </c>
      <c r="N17" s="18">
        <v>69471</v>
      </c>
      <c r="O17" s="25">
        <f t="shared" si="0"/>
        <v>841117</v>
      </c>
      <c r="P17" s="24">
        <v>73011</v>
      </c>
      <c r="Q17" s="18">
        <v>69455</v>
      </c>
      <c r="R17" s="24">
        <v>67980</v>
      </c>
      <c r="S17" s="18">
        <v>69050</v>
      </c>
      <c r="T17" s="18">
        <v>77277</v>
      </c>
      <c r="U17" s="18">
        <v>79275</v>
      </c>
      <c r="V17" s="18">
        <v>83763</v>
      </c>
      <c r="W17" s="18">
        <v>87092</v>
      </c>
      <c r="X17" s="18">
        <v>82539</v>
      </c>
      <c r="Y17" s="18">
        <v>80339</v>
      </c>
      <c r="Z17" s="18">
        <v>74785</v>
      </c>
      <c r="AA17" s="18">
        <v>79359</v>
      </c>
      <c r="AB17" s="25">
        <f t="shared" si="1"/>
        <v>923925</v>
      </c>
      <c r="AC17" s="24">
        <v>82954</v>
      </c>
      <c r="AD17" s="18">
        <v>89979</v>
      </c>
      <c r="AE17" s="24">
        <v>42764</v>
      </c>
      <c r="AF17" s="18">
        <v>597</v>
      </c>
      <c r="AG17" s="18">
        <v>204</v>
      </c>
      <c r="AH17" s="18">
        <v>301</v>
      </c>
      <c r="AI17" s="18">
        <v>223</v>
      </c>
      <c r="AJ17" s="18">
        <v>281</v>
      </c>
      <c r="AK17" s="18">
        <v>15984</v>
      </c>
      <c r="AL17" s="18">
        <v>31447</v>
      </c>
      <c r="AM17" s="18">
        <v>40051</v>
      </c>
      <c r="AN17" s="18">
        <v>54457</v>
      </c>
      <c r="AO17" s="25">
        <f t="shared" si="2"/>
        <v>359242</v>
      </c>
      <c r="AP17" s="24">
        <v>59385</v>
      </c>
      <c r="AQ17" s="18">
        <v>21679</v>
      </c>
      <c r="AR17" s="24">
        <v>35128</v>
      </c>
      <c r="AS17" s="18">
        <v>33504</v>
      </c>
      <c r="AT17" s="18">
        <v>43653</v>
      </c>
      <c r="AU17" s="18">
        <v>49699</v>
      </c>
      <c r="AV17" s="18">
        <v>62113</v>
      </c>
      <c r="AW17" s="18">
        <v>72389</v>
      </c>
      <c r="AX17" s="18">
        <v>67095</v>
      </c>
      <c r="AY17" s="18">
        <v>68275</v>
      </c>
      <c r="AZ17" s="18">
        <v>69904</v>
      </c>
      <c r="BA17" s="18">
        <v>75374</v>
      </c>
      <c r="BB17" s="25">
        <f t="shared" si="3"/>
        <v>658198</v>
      </c>
      <c r="BC17" s="24">
        <v>70587</v>
      </c>
      <c r="BD17" s="24">
        <v>62693</v>
      </c>
      <c r="BE17" s="24">
        <v>64965</v>
      </c>
      <c r="BF17" s="24">
        <v>59855</v>
      </c>
      <c r="BG17" s="24">
        <v>68658</v>
      </c>
      <c r="BH17" s="24">
        <v>69937</v>
      </c>
      <c r="BI17" s="24">
        <v>83499</v>
      </c>
      <c r="BJ17" s="24">
        <v>97233</v>
      </c>
      <c r="BK17" s="24">
        <v>79684</v>
      </c>
      <c r="BL17" s="24">
        <v>90000</v>
      </c>
      <c r="BM17" s="24">
        <v>75704</v>
      </c>
      <c r="BN17" s="24"/>
      <c r="BO17" s="25">
        <f t="shared" si="4"/>
        <v>822815</v>
      </c>
    </row>
    <row r="18" spans="1:67" ht="15.95" customHeight="1">
      <c r="A18" s="17" t="s">
        <v>7</v>
      </c>
      <c r="B18" s="17" t="s">
        <v>83</v>
      </c>
      <c r="C18" s="24">
        <v>50079</v>
      </c>
      <c r="D18" s="18">
        <v>47822</v>
      </c>
      <c r="E18" s="24">
        <v>45327</v>
      </c>
      <c r="F18" s="18">
        <v>45208</v>
      </c>
      <c r="G18" s="18">
        <v>50446</v>
      </c>
      <c r="H18" s="18">
        <v>51277</v>
      </c>
      <c r="I18" s="18">
        <v>54781</v>
      </c>
      <c r="J18" s="18">
        <v>57856</v>
      </c>
      <c r="K18" s="18">
        <v>52206</v>
      </c>
      <c r="L18" s="18">
        <v>54807</v>
      </c>
      <c r="M18" s="18">
        <v>53759</v>
      </c>
      <c r="N18" s="18">
        <v>55989</v>
      </c>
      <c r="O18" s="25">
        <f t="shared" si="0"/>
        <v>619557</v>
      </c>
      <c r="P18" s="24">
        <v>53365</v>
      </c>
      <c r="Q18" s="18">
        <v>50870</v>
      </c>
      <c r="R18" s="24">
        <v>51784</v>
      </c>
      <c r="S18" s="18">
        <v>44470</v>
      </c>
      <c r="T18" s="18">
        <v>57193</v>
      </c>
      <c r="U18" s="18">
        <v>52525</v>
      </c>
      <c r="V18" s="18">
        <v>56487</v>
      </c>
      <c r="W18" s="18">
        <v>58089</v>
      </c>
      <c r="X18" s="18">
        <v>52243</v>
      </c>
      <c r="Y18" s="18">
        <v>56357</v>
      </c>
      <c r="Z18" s="18">
        <v>60990</v>
      </c>
      <c r="AA18" s="18">
        <v>59872</v>
      </c>
      <c r="AB18" s="25">
        <f t="shared" si="1"/>
        <v>654245</v>
      </c>
      <c r="AC18" s="24">
        <v>54005</v>
      </c>
      <c r="AD18" s="18">
        <v>59161</v>
      </c>
      <c r="AE18" s="24">
        <v>28760</v>
      </c>
      <c r="AF18" s="18">
        <v>485</v>
      </c>
      <c r="AG18" s="18">
        <v>550</v>
      </c>
      <c r="AH18" s="18">
        <v>366</v>
      </c>
      <c r="AI18" s="18">
        <v>3933</v>
      </c>
      <c r="AJ18" s="18">
        <v>7379</v>
      </c>
      <c r="AK18" s="18">
        <v>2579</v>
      </c>
      <c r="AL18" s="18">
        <v>11495</v>
      </c>
      <c r="AM18" s="18">
        <v>18028</v>
      </c>
      <c r="AN18" s="18">
        <v>30947</v>
      </c>
      <c r="AO18" s="25">
        <f t="shared" si="2"/>
        <v>217688</v>
      </c>
      <c r="AP18" s="24">
        <v>24956</v>
      </c>
      <c r="AQ18" s="18">
        <v>13179</v>
      </c>
      <c r="AR18" s="24">
        <v>21316</v>
      </c>
      <c r="AS18" s="18">
        <v>18507</v>
      </c>
      <c r="AT18" s="18">
        <v>25081</v>
      </c>
      <c r="AU18" s="18">
        <v>30136</v>
      </c>
      <c r="AV18" s="18">
        <v>37365</v>
      </c>
      <c r="AW18" s="18">
        <v>43764</v>
      </c>
      <c r="AX18" s="18">
        <v>41163</v>
      </c>
      <c r="AY18" s="18">
        <v>45132</v>
      </c>
      <c r="AZ18" s="18">
        <v>49750</v>
      </c>
      <c r="BA18" s="18">
        <v>52417</v>
      </c>
      <c r="BB18" s="25">
        <f t="shared" si="3"/>
        <v>402766</v>
      </c>
      <c r="BC18" s="24">
        <v>46660</v>
      </c>
      <c r="BD18" s="24">
        <v>42684</v>
      </c>
      <c r="BE18" s="24">
        <v>47799</v>
      </c>
      <c r="BF18" s="24">
        <v>47037</v>
      </c>
      <c r="BG18" s="24">
        <v>51115</v>
      </c>
      <c r="BH18" s="24">
        <v>60061</v>
      </c>
      <c r="BI18" s="24">
        <v>67919</v>
      </c>
      <c r="BJ18" s="24">
        <v>70243</v>
      </c>
      <c r="BK18" s="24">
        <v>65981</v>
      </c>
      <c r="BL18" s="24">
        <v>74975</v>
      </c>
      <c r="BM18" s="24">
        <v>67718</v>
      </c>
      <c r="BN18" s="24"/>
      <c r="BO18" s="25">
        <f t="shared" si="4"/>
        <v>642192</v>
      </c>
    </row>
    <row r="19" spans="1:67" ht="15.95" customHeight="1">
      <c r="A19" s="17" t="s">
        <v>8</v>
      </c>
      <c r="B19" s="17" t="s">
        <v>84</v>
      </c>
      <c r="C19" s="24">
        <v>20445</v>
      </c>
      <c r="D19" s="18">
        <v>20497</v>
      </c>
      <c r="E19" s="24">
        <v>19193</v>
      </c>
      <c r="F19" s="18">
        <v>14315</v>
      </c>
      <c r="G19" s="18">
        <v>15471</v>
      </c>
      <c r="H19" s="18">
        <v>13347</v>
      </c>
      <c r="I19" s="18">
        <v>17159</v>
      </c>
      <c r="J19" s="18">
        <v>17815</v>
      </c>
      <c r="K19" s="18">
        <v>18179</v>
      </c>
      <c r="L19" s="18">
        <v>20045</v>
      </c>
      <c r="M19" s="18">
        <v>18321</v>
      </c>
      <c r="N19" s="18">
        <v>20397</v>
      </c>
      <c r="O19" s="25">
        <f t="shared" si="0"/>
        <v>215184</v>
      </c>
      <c r="P19" s="24">
        <v>21235</v>
      </c>
      <c r="Q19" s="18">
        <v>20528</v>
      </c>
      <c r="R19" s="24">
        <v>21378</v>
      </c>
      <c r="S19" s="18">
        <v>17884</v>
      </c>
      <c r="T19" s="18">
        <v>17844</v>
      </c>
      <c r="U19" s="18">
        <v>16533</v>
      </c>
      <c r="V19" s="18">
        <v>21791</v>
      </c>
      <c r="W19" s="18">
        <v>24699</v>
      </c>
      <c r="X19" s="18">
        <v>21244</v>
      </c>
      <c r="Y19" s="18">
        <v>23386</v>
      </c>
      <c r="Z19" s="18">
        <v>26437</v>
      </c>
      <c r="AA19" s="18">
        <v>28387</v>
      </c>
      <c r="AB19" s="25">
        <f t="shared" si="1"/>
        <v>261346</v>
      </c>
      <c r="AC19" s="24">
        <v>33666</v>
      </c>
      <c r="AD19" s="18">
        <v>34711</v>
      </c>
      <c r="AE19" s="24">
        <v>18413</v>
      </c>
      <c r="AF19" s="18">
        <v>15</v>
      </c>
      <c r="AG19" s="18">
        <v>262</v>
      </c>
      <c r="AH19" s="18">
        <v>25</v>
      </c>
      <c r="AI19" s="18">
        <v>1255</v>
      </c>
      <c r="AJ19" s="18">
        <v>3106</v>
      </c>
      <c r="AK19" s="18">
        <v>6035</v>
      </c>
      <c r="AL19" s="18">
        <v>12636</v>
      </c>
      <c r="AM19" s="18">
        <v>23313</v>
      </c>
      <c r="AN19" s="18">
        <v>24481</v>
      </c>
      <c r="AO19" s="25">
        <f t="shared" si="2"/>
        <v>157918</v>
      </c>
      <c r="AP19" s="24">
        <v>29392</v>
      </c>
      <c r="AQ19" s="18">
        <v>9999</v>
      </c>
      <c r="AR19" s="24">
        <v>16055</v>
      </c>
      <c r="AS19" s="18">
        <v>15818</v>
      </c>
      <c r="AT19" s="18">
        <v>21662</v>
      </c>
      <c r="AU19" s="18">
        <v>21908</v>
      </c>
      <c r="AV19" s="18">
        <v>29488</v>
      </c>
      <c r="AW19" s="18">
        <v>29352</v>
      </c>
      <c r="AX19" s="18">
        <v>31031</v>
      </c>
      <c r="AY19" s="18">
        <v>30854</v>
      </c>
      <c r="AZ19" s="18">
        <v>35941</v>
      </c>
      <c r="BA19" s="18">
        <v>35234</v>
      </c>
      <c r="BB19" s="25">
        <f t="shared" si="3"/>
        <v>306734</v>
      </c>
      <c r="BC19" s="24">
        <v>39226</v>
      </c>
      <c r="BD19" s="24">
        <v>38476</v>
      </c>
      <c r="BE19" s="24">
        <v>37499</v>
      </c>
      <c r="BF19" s="24">
        <v>29747</v>
      </c>
      <c r="BG19" s="24">
        <v>30186</v>
      </c>
      <c r="BH19" s="24">
        <v>27128</v>
      </c>
      <c r="BI19" s="24">
        <v>33180</v>
      </c>
      <c r="BJ19" s="24">
        <v>35167</v>
      </c>
      <c r="BK19" s="24">
        <v>30563</v>
      </c>
      <c r="BL19" s="24">
        <v>34784</v>
      </c>
      <c r="BM19" s="24">
        <v>33053</v>
      </c>
      <c r="BN19" s="24"/>
      <c r="BO19" s="25">
        <f t="shared" si="4"/>
        <v>369009</v>
      </c>
    </row>
    <row r="20" spans="1:67" ht="15.95" customHeight="1">
      <c r="A20" s="17" t="s">
        <v>9</v>
      </c>
      <c r="B20" s="17" t="s">
        <v>78</v>
      </c>
      <c r="C20" s="24">
        <v>3965</v>
      </c>
      <c r="D20" s="18">
        <v>4668</v>
      </c>
      <c r="E20" s="24">
        <v>5957</v>
      </c>
      <c r="F20" s="18">
        <v>4682</v>
      </c>
      <c r="G20" s="18">
        <v>5263</v>
      </c>
      <c r="H20" s="18">
        <v>4841</v>
      </c>
      <c r="I20" s="18">
        <v>6479</v>
      </c>
      <c r="J20" s="18">
        <v>7444</v>
      </c>
      <c r="K20" s="18">
        <v>7925</v>
      </c>
      <c r="L20" s="18">
        <v>7934</v>
      </c>
      <c r="M20" s="18">
        <v>6263</v>
      </c>
      <c r="N20" s="18">
        <v>4452</v>
      </c>
      <c r="O20" s="25">
        <f t="shared" si="0"/>
        <v>69873</v>
      </c>
      <c r="P20" s="24">
        <v>3219</v>
      </c>
      <c r="Q20" s="18">
        <v>4415</v>
      </c>
      <c r="R20" s="24">
        <v>5574</v>
      </c>
      <c r="S20" s="18">
        <v>4661</v>
      </c>
      <c r="T20" s="18">
        <v>4922</v>
      </c>
      <c r="U20" s="18">
        <v>4365</v>
      </c>
      <c r="V20" s="18">
        <v>6305</v>
      </c>
      <c r="W20" s="18">
        <v>6519</v>
      </c>
      <c r="X20" s="18">
        <v>6985</v>
      </c>
      <c r="Y20" s="18">
        <v>6931</v>
      </c>
      <c r="Z20" s="18">
        <v>5561</v>
      </c>
      <c r="AA20" s="18">
        <v>3701</v>
      </c>
      <c r="AB20" s="25">
        <f t="shared" si="1"/>
        <v>63158</v>
      </c>
      <c r="AC20" s="24">
        <v>3508</v>
      </c>
      <c r="AD20" s="18">
        <v>4325</v>
      </c>
      <c r="AE20" s="24">
        <v>1422</v>
      </c>
      <c r="AF20" s="18">
        <v>6</v>
      </c>
      <c r="AG20" s="18">
        <v>7</v>
      </c>
      <c r="AH20" s="18">
        <v>44</v>
      </c>
      <c r="AI20" s="18">
        <v>9</v>
      </c>
      <c r="AJ20" s="18">
        <v>4</v>
      </c>
      <c r="AK20" s="18">
        <v>4</v>
      </c>
      <c r="AL20" s="18">
        <v>6</v>
      </c>
      <c r="AM20" s="18">
        <v>7</v>
      </c>
      <c r="AN20" s="18">
        <v>554</v>
      </c>
      <c r="AO20" s="25">
        <f t="shared" si="2"/>
        <v>9896</v>
      </c>
      <c r="AP20" s="24">
        <v>72</v>
      </c>
      <c r="AQ20" s="18">
        <v>2</v>
      </c>
      <c r="AR20" s="24">
        <v>205</v>
      </c>
      <c r="AS20" s="18">
        <v>42</v>
      </c>
      <c r="AT20" s="18">
        <v>94</v>
      </c>
      <c r="AU20" s="18">
        <v>236</v>
      </c>
      <c r="AV20" s="18">
        <v>407</v>
      </c>
      <c r="AW20" s="18">
        <v>504</v>
      </c>
      <c r="AX20" s="18">
        <v>631</v>
      </c>
      <c r="AY20" s="18">
        <v>689</v>
      </c>
      <c r="AZ20" s="18">
        <v>1062</v>
      </c>
      <c r="BA20" s="18">
        <v>1042</v>
      </c>
      <c r="BB20" s="25">
        <f t="shared" si="3"/>
        <v>4986</v>
      </c>
      <c r="BC20" s="24">
        <v>894</v>
      </c>
      <c r="BD20" s="24">
        <v>449</v>
      </c>
      <c r="BE20" s="24">
        <v>1022</v>
      </c>
      <c r="BF20" s="24">
        <v>1886</v>
      </c>
      <c r="BG20" s="24">
        <v>2225</v>
      </c>
      <c r="BH20" s="24">
        <v>1908</v>
      </c>
      <c r="BI20" s="24">
        <v>2364</v>
      </c>
      <c r="BJ20" s="24">
        <v>2604</v>
      </c>
      <c r="BK20" s="24">
        <v>2199</v>
      </c>
      <c r="BL20" s="24">
        <v>3322</v>
      </c>
      <c r="BM20" s="24">
        <v>2152</v>
      </c>
      <c r="BN20" s="24"/>
      <c r="BO20" s="25">
        <f t="shared" si="4"/>
        <v>21025</v>
      </c>
    </row>
    <row r="21" spans="1:67" ht="15.95" customHeight="1">
      <c r="A21" s="17" t="s">
        <v>10</v>
      </c>
      <c r="B21" s="17" t="s">
        <v>76</v>
      </c>
      <c r="C21" s="24">
        <v>53882</v>
      </c>
      <c r="D21" s="18">
        <v>47795</v>
      </c>
      <c r="E21" s="24">
        <v>45494</v>
      </c>
      <c r="F21" s="18">
        <v>40686</v>
      </c>
      <c r="G21" s="18">
        <v>44368</v>
      </c>
      <c r="H21" s="18">
        <v>44369</v>
      </c>
      <c r="I21" s="18">
        <v>45831</v>
      </c>
      <c r="J21" s="18">
        <v>49128</v>
      </c>
      <c r="K21" s="18">
        <v>42704</v>
      </c>
      <c r="L21" s="18">
        <v>46442</v>
      </c>
      <c r="M21" s="18">
        <v>45370</v>
      </c>
      <c r="N21" s="18">
        <v>50140</v>
      </c>
      <c r="O21" s="25">
        <f t="shared" si="0"/>
        <v>556209</v>
      </c>
      <c r="P21" s="24">
        <v>46198</v>
      </c>
      <c r="Q21" s="18">
        <v>45995</v>
      </c>
      <c r="R21" s="24">
        <v>49584</v>
      </c>
      <c r="S21" s="18">
        <v>50085</v>
      </c>
      <c r="T21" s="18">
        <v>59314</v>
      </c>
      <c r="U21" s="18">
        <v>60699</v>
      </c>
      <c r="V21" s="18">
        <v>61367</v>
      </c>
      <c r="W21" s="18">
        <v>64771</v>
      </c>
      <c r="X21" s="18">
        <v>58571</v>
      </c>
      <c r="Y21" s="18">
        <v>60344</v>
      </c>
      <c r="Z21" s="18">
        <v>58552</v>
      </c>
      <c r="AA21" s="18">
        <v>60899</v>
      </c>
      <c r="AB21" s="25">
        <f t="shared" si="1"/>
        <v>676379</v>
      </c>
      <c r="AC21" s="24">
        <v>62640</v>
      </c>
      <c r="AD21" s="18">
        <v>61653</v>
      </c>
      <c r="AE21" s="24">
        <v>30037</v>
      </c>
      <c r="AF21" s="18">
        <v>87</v>
      </c>
      <c r="AG21" s="18">
        <v>82</v>
      </c>
      <c r="AH21" s="18">
        <v>7</v>
      </c>
      <c r="AI21" s="18">
        <v>5754</v>
      </c>
      <c r="AJ21" s="18">
        <v>11761</v>
      </c>
      <c r="AK21" s="18">
        <v>16000</v>
      </c>
      <c r="AL21" s="18">
        <v>19586</v>
      </c>
      <c r="AM21" s="18">
        <v>28665</v>
      </c>
      <c r="AN21" s="18">
        <v>39045</v>
      </c>
      <c r="AO21" s="25">
        <f t="shared" si="2"/>
        <v>275317</v>
      </c>
      <c r="AP21" s="24">
        <v>34149</v>
      </c>
      <c r="AQ21" s="18">
        <v>15378</v>
      </c>
      <c r="AR21" s="24">
        <v>25385</v>
      </c>
      <c r="AS21" s="18">
        <v>22535</v>
      </c>
      <c r="AT21" s="18">
        <v>29759</v>
      </c>
      <c r="AU21" s="18">
        <v>33965</v>
      </c>
      <c r="AV21" s="18">
        <v>37107</v>
      </c>
      <c r="AW21" s="18">
        <v>39412</v>
      </c>
      <c r="AX21" s="18">
        <v>36335</v>
      </c>
      <c r="AY21" s="18">
        <v>42186</v>
      </c>
      <c r="AZ21" s="18">
        <v>42138</v>
      </c>
      <c r="BA21" s="18">
        <v>45646</v>
      </c>
      <c r="BB21" s="25">
        <f t="shared" si="3"/>
        <v>403995</v>
      </c>
      <c r="BC21" s="24">
        <v>39475</v>
      </c>
      <c r="BD21" s="24">
        <v>40817</v>
      </c>
      <c r="BE21" s="24">
        <v>41257</v>
      </c>
      <c r="BF21" s="24">
        <v>41377</v>
      </c>
      <c r="BG21" s="24">
        <v>46741</v>
      </c>
      <c r="BH21" s="24">
        <v>50152</v>
      </c>
      <c r="BI21" s="24">
        <v>53767</v>
      </c>
      <c r="BJ21" s="24">
        <v>53735</v>
      </c>
      <c r="BK21" s="24">
        <v>48636</v>
      </c>
      <c r="BL21" s="24">
        <v>56512</v>
      </c>
      <c r="BM21" s="24">
        <v>52855</v>
      </c>
      <c r="BN21" s="24"/>
      <c r="BO21" s="25">
        <f t="shared" si="4"/>
        <v>525324</v>
      </c>
    </row>
    <row r="22" spans="1:67" ht="15.95" customHeight="1">
      <c r="A22" s="17" t="s">
        <v>11</v>
      </c>
      <c r="B22" s="17" t="s">
        <v>79</v>
      </c>
      <c r="C22" s="24">
        <v>82842</v>
      </c>
      <c r="D22" s="18">
        <v>79865</v>
      </c>
      <c r="E22" s="24">
        <v>83633</v>
      </c>
      <c r="F22" s="18">
        <v>78591</v>
      </c>
      <c r="G22" s="18">
        <v>81511</v>
      </c>
      <c r="H22" s="18">
        <v>74322</v>
      </c>
      <c r="I22" s="18">
        <v>82508</v>
      </c>
      <c r="J22" s="18">
        <v>84245</v>
      </c>
      <c r="K22" s="18">
        <v>80685</v>
      </c>
      <c r="L22" s="18">
        <v>90409</v>
      </c>
      <c r="M22" s="18">
        <v>84056</v>
      </c>
      <c r="N22" s="18">
        <v>86877</v>
      </c>
      <c r="O22" s="25">
        <f t="shared" si="0"/>
        <v>989544</v>
      </c>
      <c r="P22" s="24">
        <v>88756</v>
      </c>
      <c r="Q22" s="18">
        <v>80730</v>
      </c>
      <c r="R22" s="24">
        <v>76774</v>
      </c>
      <c r="S22" s="18">
        <v>82603</v>
      </c>
      <c r="T22" s="18">
        <v>95611</v>
      </c>
      <c r="U22" s="18">
        <v>90007</v>
      </c>
      <c r="V22" s="18">
        <v>104125</v>
      </c>
      <c r="W22" s="18">
        <v>117812</v>
      </c>
      <c r="X22" s="18">
        <v>106611</v>
      </c>
      <c r="Y22" s="18">
        <v>101308</v>
      </c>
      <c r="Z22" s="18">
        <v>102197</v>
      </c>
      <c r="AA22" s="18">
        <v>102761</v>
      </c>
      <c r="AB22" s="25">
        <f t="shared" si="1"/>
        <v>1149295</v>
      </c>
      <c r="AC22" s="24">
        <v>97740</v>
      </c>
      <c r="AD22" s="18">
        <v>102577</v>
      </c>
      <c r="AE22" s="24">
        <v>51684</v>
      </c>
      <c r="AF22" s="18">
        <v>133</v>
      </c>
      <c r="AG22" s="18">
        <v>22</v>
      </c>
      <c r="AH22" s="18">
        <v>12</v>
      </c>
      <c r="AI22" s="18">
        <v>7372</v>
      </c>
      <c r="AJ22" s="18">
        <v>15659</v>
      </c>
      <c r="AK22" s="18">
        <v>18106</v>
      </c>
      <c r="AL22" s="18">
        <v>27438</v>
      </c>
      <c r="AM22" s="18">
        <v>43992</v>
      </c>
      <c r="AN22" s="18">
        <v>52336</v>
      </c>
      <c r="AO22" s="25">
        <f t="shared" si="2"/>
        <v>417071</v>
      </c>
      <c r="AP22" s="24">
        <v>54955</v>
      </c>
      <c r="AQ22" s="18">
        <v>21494</v>
      </c>
      <c r="AR22" s="24">
        <v>36645</v>
      </c>
      <c r="AS22" s="18">
        <v>32441</v>
      </c>
      <c r="AT22" s="18">
        <v>44056</v>
      </c>
      <c r="AU22" s="18">
        <v>51409</v>
      </c>
      <c r="AV22" s="18">
        <v>64320</v>
      </c>
      <c r="AW22" s="18">
        <v>69521</v>
      </c>
      <c r="AX22" s="18">
        <v>69296</v>
      </c>
      <c r="AY22" s="18">
        <v>63988</v>
      </c>
      <c r="AZ22" s="18">
        <v>71784</v>
      </c>
      <c r="BA22" s="18">
        <v>72560</v>
      </c>
      <c r="BB22" s="25">
        <f t="shared" si="3"/>
        <v>652469</v>
      </c>
      <c r="BC22" s="24">
        <v>71096</v>
      </c>
      <c r="BD22" s="24">
        <v>72857</v>
      </c>
      <c r="BE22" s="24">
        <v>74913</v>
      </c>
      <c r="BF22" s="24">
        <v>66446</v>
      </c>
      <c r="BG22" s="24">
        <v>72057</v>
      </c>
      <c r="BH22" s="24">
        <v>71055</v>
      </c>
      <c r="BI22" s="24">
        <v>89527</v>
      </c>
      <c r="BJ22" s="24">
        <v>97311</v>
      </c>
      <c r="BK22" s="24">
        <v>90427</v>
      </c>
      <c r="BL22" s="24">
        <v>103172</v>
      </c>
      <c r="BM22" s="24">
        <v>92712</v>
      </c>
      <c r="BN22" s="24"/>
      <c r="BO22" s="25">
        <f t="shared" si="4"/>
        <v>901573</v>
      </c>
    </row>
    <row r="23" spans="1:67" ht="15.95" customHeight="1">
      <c r="A23" s="19" t="s">
        <v>24</v>
      </c>
      <c r="B23" s="19"/>
      <c r="C23" s="20">
        <f t="shared" ref="C23:L23" si="5">SUM(C11:C22)</f>
        <v>483973</v>
      </c>
      <c r="D23" s="20">
        <f t="shared" si="5"/>
        <v>470405</v>
      </c>
      <c r="E23" s="20">
        <f t="shared" si="5"/>
        <v>462970</v>
      </c>
      <c r="F23" s="20">
        <f t="shared" si="5"/>
        <v>416052</v>
      </c>
      <c r="G23" s="20">
        <f t="shared" si="5"/>
        <v>449053</v>
      </c>
      <c r="H23" s="20">
        <f t="shared" si="5"/>
        <v>434023</v>
      </c>
      <c r="I23" s="20">
        <f t="shared" si="5"/>
        <v>503952</v>
      </c>
      <c r="J23" s="20">
        <f t="shared" si="5"/>
        <v>518891</v>
      </c>
      <c r="K23" s="20">
        <f t="shared" si="5"/>
        <v>465997</v>
      </c>
      <c r="L23" s="20">
        <f t="shared" si="5"/>
        <v>500085</v>
      </c>
      <c r="M23" s="20">
        <f t="shared" ref="M23:Y23" si="6">SUM(M11:M22)</f>
        <v>471326</v>
      </c>
      <c r="N23" s="20">
        <f t="shared" si="6"/>
        <v>506097</v>
      </c>
      <c r="O23" s="20">
        <f t="shared" si="6"/>
        <v>5682824</v>
      </c>
      <c r="P23" s="20">
        <f t="shared" si="6"/>
        <v>515542</v>
      </c>
      <c r="Q23" s="20">
        <f t="shared" si="6"/>
        <v>481918</v>
      </c>
      <c r="R23" s="20">
        <f t="shared" si="6"/>
        <v>486870</v>
      </c>
      <c r="S23" s="20">
        <f t="shared" si="6"/>
        <v>471013</v>
      </c>
      <c r="T23" s="20">
        <f t="shared" si="6"/>
        <v>526725</v>
      </c>
      <c r="U23" s="20">
        <f t="shared" si="6"/>
        <v>520216</v>
      </c>
      <c r="V23" s="20">
        <f t="shared" si="6"/>
        <v>579771</v>
      </c>
      <c r="W23" s="20">
        <f t="shared" si="6"/>
        <v>632528</v>
      </c>
      <c r="X23" s="20">
        <f t="shared" si="6"/>
        <v>561156</v>
      </c>
      <c r="Y23" s="20">
        <f t="shared" si="6"/>
        <v>562817</v>
      </c>
      <c r="Z23" s="20">
        <f t="shared" ref="Z23:BA23" si="7">SUM(Z11:Z22)</f>
        <v>554191</v>
      </c>
      <c r="AA23" s="20">
        <f t="shared" si="7"/>
        <v>579997</v>
      </c>
      <c r="AB23" s="20">
        <f t="shared" si="7"/>
        <v>6472744</v>
      </c>
      <c r="AC23" s="20">
        <f t="shared" si="7"/>
        <v>587551</v>
      </c>
      <c r="AD23" s="20">
        <f t="shared" si="7"/>
        <v>605857</v>
      </c>
      <c r="AE23" s="20">
        <f t="shared" si="7"/>
        <v>301666</v>
      </c>
      <c r="AF23" s="20">
        <f t="shared" si="7"/>
        <v>4667</v>
      </c>
      <c r="AG23" s="20">
        <f t="shared" si="7"/>
        <v>3484</v>
      </c>
      <c r="AH23" s="20">
        <f t="shared" si="7"/>
        <v>4975</v>
      </c>
      <c r="AI23" s="20">
        <f t="shared" si="7"/>
        <v>48770</v>
      </c>
      <c r="AJ23" s="20">
        <f t="shared" si="7"/>
        <v>94663</v>
      </c>
      <c r="AK23" s="20">
        <f t="shared" si="7"/>
        <v>127629</v>
      </c>
      <c r="AL23" s="20">
        <f t="shared" si="7"/>
        <v>208818</v>
      </c>
      <c r="AM23" s="20">
        <f t="shared" si="7"/>
        <v>278835</v>
      </c>
      <c r="AN23" s="20">
        <f t="shared" si="7"/>
        <v>364548</v>
      </c>
      <c r="AO23" s="20">
        <f>SUM(AC23:AN23)</f>
        <v>2631463</v>
      </c>
      <c r="AP23" s="20">
        <f t="shared" si="7"/>
        <v>364553</v>
      </c>
      <c r="AQ23" s="20">
        <f t="shared" si="7"/>
        <v>142371</v>
      </c>
      <c r="AR23" s="20">
        <f t="shared" si="7"/>
        <v>232388</v>
      </c>
      <c r="AS23" s="20">
        <f t="shared" si="7"/>
        <v>219787</v>
      </c>
      <c r="AT23" s="20">
        <f t="shared" si="7"/>
        <v>289848</v>
      </c>
      <c r="AU23" s="20">
        <f t="shared" si="7"/>
        <v>330594</v>
      </c>
      <c r="AV23" s="20">
        <f t="shared" si="7"/>
        <v>409153</v>
      </c>
      <c r="AW23" s="20">
        <f t="shared" si="7"/>
        <v>449445</v>
      </c>
      <c r="AX23" s="20">
        <f t="shared" si="7"/>
        <v>416604</v>
      </c>
      <c r="AY23" s="20">
        <f t="shared" si="7"/>
        <v>426610</v>
      </c>
      <c r="AZ23" s="20">
        <f t="shared" si="7"/>
        <v>447349</v>
      </c>
      <c r="BA23" s="20">
        <f t="shared" si="7"/>
        <v>463321</v>
      </c>
      <c r="BB23" s="20">
        <f t="shared" si="3"/>
        <v>4192023</v>
      </c>
      <c r="BC23" s="20">
        <f t="shared" ref="BC23:BN23" si="8">SUM(BC11:BC22)</f>
        <v>442900</v>
      </c>
      <c r="BD23" s="20">
        <f t="shared" si="8"/>
        <v>425592</v>
      </c>
      <c r="BE23" s="20">
        <f t="shared" si="8"/>
        <v>439662</v>
      </c>
      <c r="BF23" s="20">
        <f t="shared" si="8"/>
        <v>403380</v>
      </c>
      <c r="BG23" s="20">
        <f t="shared" si="8"/>
        <v>432472</v>
      </c>
      <c r="BH23" s="20">
        <f t="shared" si="8"/>
        <v>460699</v>
      </c>
      <c r="BI23" s="20">
        <f t="shared" si="8"/>
        <v>530602</v>
      </c>
      <c r="BJ23" s="20">
        <f t="shared" si="8"/>
        <v>577319</v>
      </c>
      <c r="BK23" s="20">
        <f t="shared" si="8"/>
        <v>522667</v>
      </c>
      <c r="BL23" s="20">
        <f t="shared" si="8"/>
        <v>591081</v>
      </c>
      <c r="BM23" s="20">
        <f t="shared" si="8"/>
        <v>525498</v>
      </c>
      <c r="BN23" s="20">
        <f t="shared" si="8"/>
        <v>0</v>
      </c>
      <c r="BO23" s="20">
        <f t="shared" si="4"/>
        <v>5351872</v>
      </c>
    </row>
    <row r="24" spans="1:67" ht="15.95" customHeight="1">
      <c r="A24" s="52"/>
      <c r="E24" s="11"/>
      <c r="R24" s="11"/>
    </row>
    <row r="25" spans="1:67" ht="15.95" customHeight="1">
      <c r="A25" s="15" t="s">
        <v>51</v>
      </c>
      <c r="B25" s="15"/>
      <c r="M25" s="11"/>
      <c r="Z25" s="11"/>
    </row>
    <row r="26" spans="1:67" ht="15.95" customHeight="1">
      <c r="A26" s="15"/>
      <c r="B26" s="15"/>
    </row>
    <row r="27" spans="1:67" ht="15.95" customHeight="1">
      <c r="A27" s="65" t="s">
        <v>33</v>
      </c>
      <c r="B27" s="22"/>
      <c r="C27" s="63">
        <v>2018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7" t="s">
        <v>112</v>
      </c>
      <c r="P27" s="63">
        <v>2019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7" t="s">
        <v>114</v>
      </c>
      <c r="AC27" s="63">
        <v>2020</v>
      </c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4" t="s">
        <v>120</v>
      </c>
      <c r="AP27" s="63">
        <v>2021</v>
      </c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4" t="s">
        <v>121</v>
      </c>
      <c r="BC27" s="63">
        <v>2022</v>
      </c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4" t="s">
        <v>124</v>
      </c>
    </row>
    <row r="28" spans="1:67" ht="15.95" customHeight="1">
      <c r="A28" s="66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68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68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64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122</v>
      </c>
      <c r="AY28" s="16" t="s">
        <v>21</v>
      </c>
      <c r="AZ28" s="16" t="s">
        <v>22</v>
      </c>
      <c r="BA28" s="16" t="s">
        <v>23</v>
      </c>
      <c r="BB28" s="64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122</v>
      </c>
      <c r="BL28" s="16" t="s">
        <v>21</v>
      </c>
      <c r="BM28" s="16" t="s">
        <v>22</v>
      </c>
      <c r="BN28" s="16" t="s">
        <v>23</v>
      </c>
      <c r="BO28" s="64"/>
    </row>
    <row r="29" spans="1:67" ht="15.95" customHeight="1">
      <c r="A29" s="17" t="s">
        <v>0</v>
      </c>
      <c r="B29" s="17" t="s">
        <v>74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6">
        <v>0</v>
      </c>
      <c r="O29" s="25">
        <f>SUM(C29:N29)</f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6">
        <v>0</v>
      </c>
      <c r="AB29" s="25">
        <f>SUM(P29:AA29)</f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5">
        <f t="shared" ref="AO29:AO41" si="9">SUM(AC29:AN29)</f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5">
        <f>SUM(AP29:BA29)</f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/>
      <c r="BO29" s="25">
        <f>SUM(BC29:BN29)</f>
        <v>0</v>
      </c>
    </row>
    <row r="30" spans="1:67" ht="15.95" customHeight="1">
      <c r="A30" s="17" t="s">
        <v>1</v>
      </c>
      <c r="B30" s="17" t="s">
        <v>75</v>
      </c>
      <c r="C30" s="24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25">
        <v>0</v>
      </c>
      <c r="O30" s="25">
        <f t="shared" ref="O30:O40" si="10">SUM(C30:N30)</f>
        <v>0</v>
      </c>
      <c r="P30" s="24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25">
        <v>0</v>
      </c>
      <c r="AB30" s="25">
        <f t="shared" ref="AB30:AB40" si="11">SUM(P30:AA30)</f>
        <v>0</v>
      </c>
      <c r="AC30" s="24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25">
        <v>0</v>
      </c>
      <c r="AO30" s="25">
        <f t="shared" si="9"/>
        <v>0</v>
      </c>
      <c r="AP30" s="24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25">
        <f t="shared" ref="BB30:BB41" si="12">SUM(AP30:BA30)</f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/>
      <c r="BO30" s="25">
        <f t="shared" ref="BO30:BO41" si="13">SUM(BC30:BN30)</f>
        <v>0</v>
      </c>
    </row>
    <row r="31" spans="1:67" ht="15.95" customHeight="1">
      <c r="A31" s="17" t="s">
        <v>2</v>
      </c>
      <c r="B31" s="17" t="s">
        <v>73</v>
      </c>
      <c r="C31" s="24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25">
        <v>0</v>
      </c>
      <c r="O31" s="25">
        <f t="shared" si="10"/>
        <v>1</v>
      </c>
      <c r="P31" s="24">
        <v>0</v>
      </c>
      <c r="Q31" s="18">
        <v>0</v>
      </c>
      <c r="R31" s="18">
        <v>0</v>
      </c>
      <c r="S31" s="18">
        <v>0</v>
      </c>
      <c r="T31" s="18">
        <v>2</v>
      </c>
      <c r="U31" s="18">
        <v>0</v>
      </c>
      <c r="V31" s="18">
        <v>0</v>
      </c>
      <c r="W31" s="18">
        <v>0</v>
      </c>
      <c r="X31" s="18">
        <v>0</v>
      </c>
      <c r="Y31" s="18">
        <v>10</v>
      </c>
      <c r="Z31" s="18">
        <v>0</v>
      </c>
      <c r="AA31" s="25">
        <v>0</v>
      </c>
      <c r="AB31" s="25">
        <f t="shared" si="11"/>
        <v>12</v>
      </c>
      <c r="AC31" s="24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25">
        <v>0</v>
      </c>
      <c r="AO31" s="25">
        <f t="shared" si="9"/>
        <v>0</v>
      </c>
      <c r="AP31" s="24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25">
        <f t="shared" si="12"/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/>
      <c r="BO31" s="25">
        <f t="shared" si="13"/>
        <v>0</v>
      </c>
    </row>
    <row r="32" spans="1:67" ht="15.95" customHeight="1">
      <c r="A32" s="17" t="s">
        <v>3</v>
      </c>
      <c r="B32" s="17" t="s">
        <v>77</v>
      </c>
      <c r="C32" s="24">
        <v>613</v>
      </c>
      <c r="D32" s="18">
        <v>6</v>
      </c>
      <c r="E32" s="18">
        <v>80</v>
      </c>
      <c r="F32" s="18">
        <v>46</v>
      </c>
      <c r="G32" s="18">
        <v>13</v>
      </c>
      <c r="H32" s="18">
        <v>0</v>
      </c>
      <c r="I32" s="18">
        <v>16</v>
      </c>
      <c r="J32" s="18">
        <v>5</v>
      </c>
      <c r="K32" s="18">
        <v>8</v>
      </c>
      <c r="L32" s="18">
        <v>120</v>
      </c>
      <c r="M32" s="18">
        <v>0</v>
      </c>
      <c r="N32" s="25">
        <v>14</v>
      </c>
      <c r="O32" s="25">
        <f t="shared" si="10"/>
        <v>921</v>
      </c>
      <c r="P32" s="24">
        <v>11</v>
      </c>
      <c r="Q32" s="18">
        <v>17</v>
      </c>
      <c r="R32" s="18">
        <v>24</v>
      </c>
      <c r="S32" s="18">
        <v>2</v>
      </c>
      <c r="T32" s="18">
        <v>17</v>
      </c>
      <c r="U32" s="18">
        <v>4</v>
      </c>
      <c r="V32" s="18">
        <v>7</v>
      </c>
      <c r="W32" s="18">
        <v>22</v>
      </c>
      <c r="X32" s="18">
        <v>4</v>
      </c>
      <c r="Y32" s="18">
        <v>16</v>
      </c>
      <c r="Z32" s="18">
        <v>167</v>
      </c>
      <c r="AA32" s="25">
        <v>0</v>
      </c>
      <c r="AB32" s="25">
        <f t="shared" si="11"/>
        <v>291</v>
      </c>
      <c r="AC32" s="24">
        <v>64</v>
      </c>
      <c r="AD32" s="18">
        <v>8</v>
      </c>
      <c r="AE32" s="18">
        <v>106</v>
      </c>
      <c r="AF32" s="18">
        <v>38</v>
      </c>
      <c r="AG32" s="18">
        <v>0</v>
      </c>
      <c r="AH32" s="18">
        <v>0</v>
      </c>
      <c r="AI32" s="18">
        <v>0</v>
      </c>
      <c r="AJ32" s="18">
        <v>1</v>
      </c>
      <c r="AK32" s="18">
        <v>0</v>
      </c>
      <c r="AL32" s="18">
        <v>1</v>
      </c>
      <c r="AM32" s="18">
        <v>50</v>
      </c>
      <c r="AN32" s="25">
        <v>0</v>
      </c>
      <c r="AO32" s="25">
        <f t="shared" si="9"/>
        <v>268</v>
      </c>
      <c r="AP32" s="24">
        <v>0</v>
      </c>
      <c r="AQ32" s="18">
        <v>0</v>
      </c>
      <c r="AR32" s="18">
        <v>0</v>
      </c>
      <c r="AS32" s="18">
        <v>0</v>
      </c>
      <c r="AT32" s="18">
        <v>11</v>
      </c>
      <c r="AU32" s="18">
        <v>0</v>
      </c>
      <c r="AV32" s="18">
        <v>9</v>
      </c>
      <c r="AW32" s="18">
        <v>8</v>
      </c>
      <c r="AX32" s="18">
        <v>0</v>
      </c>
      <c r="AY32" s="18">
        <v>0</v>
      </c>
      <c r="AZ32" s="18">
        <v>8</v>
      </c>
      <c r="BA32" s="18">
        <v>28</v>
      </c>
      <c r="BB32" s="25">
        <f t="shared" si="12"/>
        <v>64</v>
      </c>
      <c r="BC32" s="24">
        <v>0</v>
      </c>
      <c r="BD32" s="24">
        <v>8</v>
      </c>
      <c r="BE32" s="24">
        <v>22</v>
      </c>
      <c r="BF32" s="24">
        <v>11</v>
      </c>
      <c r="BG32" s="24">
        <v>22</v>
      </c>
      <c r="BH32" s="24">
        <v>0</v>
      </c>
      <c r="BI32" s="24">
        <v>86</v>
      </c>
      <c r="BJ32" s="24">
        <v>0</v>
      </c>
      <c r="BK32" s="24">
        <v>18</v>
      </c>
      <c r="BL32" s="24">
        <v>4</v>
      </c>
      <c r="BM32" s="24">
        <v>197</v>
      </c>
      <c r="BN32" s="24"/>
      <c r="BO32" s="25">
        <f t="shared" si="13"/>
        <v>368</v>
      </c>
    </row>
    <row r="33" spans="1:67" ht="15.95" customHeight="1">
      <c r="A33" s="17" t="s">
        <v>4</v>
      </c>
      <c r="B33" s="17" t="s">
        <v>80</v>
      </c>
      <c r="C33" s="24">
        <v>0</v>
      </c>
      <c r="D33" s="18">
        <v>0</v>
      </c>
      <c r="E33" s="18">
        <v>6</v>
      </c>
      <c r="F33" s="18">
        <v>0</v>
      </c>
      <c r="G33" s="18">
        <v>0</v>
      </c>
      <c r="H33" s="18">
        <v>0</v>
      </c>
      <c r="I33" s="18">
        <v>4</v>
      </c>
      <c r="J33" s="18">
        <v>0</v>
      </c>
      <c r="K33" s="18">
        <v>0</v>
      </c>
      <c r="L33" s="18">
        <v>0</v>
      </c>
      <c r="M33" s="18">
        <v>0</v>
      </c>
      <c r="N33" s="25">
        <v>0</v>
      </c>
      <c r="O33" s="25">
        <f t="shared" si="10"/>
        <v>10</v>
      </c>
      <c r="P33" s="24">
        <v>0</v>
      </c>
      <c r="Q33" s="18">
        <v>4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6</v>
      </c>
      <c r="Y33" s="18">
        <v>0</v>
      </c>
      <c r="Z33" s="18">
        <v>0</v>
      </c>
      <c r="AA33" s="25">
        <v>10</v>
      </c>
      <c r="AB33" s="25">
        <f t="shared" si="11"/>
        <v>20</v>
      </c>
      <c r="AC33" s="24">
        <v>0</v>
      </c>
      <c r="AD33" s="18">
        <v>156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117</v>
      </c>
      <c r="AN33" s="25">
        <v>0</v>
      </c>
      <c r="AO33" s="25">
        <f t="shared" si="9"/>
        <v>273</v>
      </c>
      <c r="AP33" s="24">
        <v>0</v>
      </c>
      <c r="AQ33" s="18">
        <v>0</v>
      </c>
      <c r="AR33" s="18">
        <v>0</v>
      </c>
      <c r="AS33" s="18">
        <v>1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25">
        <f t="shared" si="12"/>
        <v>1</v>
      </c>
      <c r="BC33" s="24">
        <v>4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/>
      <c r="BO33" s="25">
        <f t="shared" si="13"/>
        <v>4</v>
      </c>
    </row>
    <row r="34" spans="1:67" ht="15.95" customHeight="1">
      <c r="A34" s="17" t="s">
        <v>5</v>
      </c>
      <c r="B34" s="17" t="s">
        <v>81</v>
      </c>
      <c r="C34" s="24">
        <v>16</v>
      </c>
      <c r="D34" s="18">
        <v>0</v>
      </c>
      <c r="E34" s="18">
        <v>2</v>
      </c>
      <c r="F34" s="18">
        <v>0</v>
      </c>
      <c r="G34" s="18">
        <v>0</v>
      </c>
      <c r="H34" s="18">
        <v>4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5">
        <v>0</v>
      </c>
      <c r="O34" s="25">
        <f t="shared" si="10"/>
        <v>22</v>
      </c>
      <c r="P34" s="24">
        <v>6</v>
      </c>
      <c r="Q34" s="18">
        <v>3</v>
      </c>
      <c r="R34" s="18">
        <v>6</v>
      </c>
      <c r="S34" s="18">
        <v>0</v>
      </c>
      <c r="T34" s="18">
        <v>0</v>
      </c>
      <c r="U34" s="18">
        <v>2</v>
      </c>
      <c r="V34" s="18">
        <v>0</v>
      </c>
      <c r="W34" s="18">
        <v>0</v>
      </c>
      <c r="X34" s="18">
        <v>8</v>
      </c>
      <c r="Y34" s="18">
        <v>0</v>
      </c>
      <c r="Z34" s="18">
        <v>15</v>
      </c>
      <c r="AA34" s="25">
        <v>19</v>
      </c>
      <c r="AB34" s="25">
        <f t="shared" si="11"/>
        <v>59</v>
      </c>
      <c r="AC34" s="24">
        <v>27</v>
      </c>
      <c r="AD34" s="18">
        <v>18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25">
        <v>0</v>
      </c>
      <c r="AO34" s="25">
        <f t="shared" si="9"/>
        <v>45</v>
      </c>
      <c r="AP34" s="24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2</v>
      </c>
      <c r="AZ34" s="18">
        <v>17</v>
      </c>
      <c r="BA34" s="18">
        <v>17</v>
      </c>
      <c r="BB34" s="25">
        <f t="shared" si="12"/>
        <v>36</v>
      </c>
      <c r="BC34" s="24">
        <v>0</v>
      </c>
      <c r="BD34" s="24">
        <v>0</v>
      </c>
      <c r="BE34" s="24">
        <v>0</v>
      </c>
      <c r="BF34" s="24">
        <v>0</v>
      </c>
      <c r="BG34" s="24">
        <v>18</v>
      </c>
      <c r="BH34" s="24">
        <v>0</v>
      </c>
      <c r="BI34" s="24">
        <v>0</v>
      </c>
      <c r="BJ34" s="24">
        <v>40</v>
      </c>
      <c r="BK34" s="24">
        <v>0</v>
      </c>
      <c r="BL34" s="24">
        <v>0</v>
      </c>
      <c r="BM34" s="24">
        <v>0</v>
      </c>
      <c r="BN34" s="24"/>
      <c r="BO34" s="25">
        <f t="shared" si="13"/>
        <v>58</v>
      </c>
    </row>
    <row r="35" spans="1:67" ht="15.95" customHeight="1">
      <c r="A35" s="17" t="s">
        <v>6</v>
      </c>
      <c r="B35" s="17" t="s">
        <v>82</v>
      </c>
      <c r="C35" s="24">
        <v>10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25">
        <v>0</v>
      </c>
      <c r="O35" s="25">
        <f t="shared" si="10"/>
        <v>10</v>
      </c>
      <c r="P35" s="24">
        <v>8</v>
      </c>
      <c r="Q35" s="18">
        <v>0</v>
      </c>
      <c r="R35" s="18">
        <v>0</v>
      </c>
      <c r="S35" s="18">
        <v>12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25">
        <v>275</v>
      </c>
      <c r="AB35" s="25">
        <f t="shared" si="11"/>
        <v>295</v>
      </c>
      <c r="AC35" s="24">
        <v>0</v>
      </c>
      <c r="AD35" s="18">
        <v>0</v>
      </c>
      <c r="AE35" s="18">
        <v>6</v>
      </c>
      <c r="AF35" s="18">
        <v>79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25">
        <v>0</v>
      </c>
      <c r="AO35" s="25">
        <f t="shared" si="9"/>
        <v>85</v>
      </c>
      <c r="AP35" s="24">
        <v>4</v>
      </c>
      <c r="AQ35" s="18">
        <v>0</v>
      </c>
      <c r="AR35" s="18">
        <v>0</v>
      </c>
      <c r="AS35" s="18">
        <v>0</v>
      </c>
      <c r="AT35" s="18">
        <v>1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12</v>
      </c>
      <c r="BA35" s="18">
        <v>0</v>
      </c>
      <c r="BB35" s="25">
        <f t="shared" si="12"/>
        <v>17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2</v>
      </c>
      <c r="BI35" s="24">
        <v>2</v>
      </c>
      <c r="BJ35" s="24">
        <v>0</v>
      </c>
      <c r="BK35" s="24">
        <v>28</v>
      </c>
      <c r="BL35" s="24">
        <v>14</v>
      </c>
      <c r="BM35" s="24">
        <v>0</v>
      </c>
      <c r="BN35" s="24"/>
      <c r="BO35" s="25">
        <f t="shared" si="13"/>
        <v>46</v>
      </c>
    </row>
    <row r="36" spans="1:67" ht="15.95" customHeight="1">
      <c r="A36" s="17" t="s">
        <v>7</v>
      </c>
      <c r="B36" s="17" t="s">
        <v>83</v>
      </c>
      <c r="C36" s="24">
        <v>24</v>
      </c>
      <c r="D36" s="18">
        <v>12</v>
      </c>
      <c r="E36" s="18">
        <v>25</v>
      </c>
      <c r="F36" s="18">
        <v>54</v>
      </c>
      <c r="G36" s="18">
        <v>37</v>
      </c>
      <c r="H36" s="18">
        <v>20</v>
      </c>
      <c r="I36" s="18">
        <v>15</v>
      </c>
      <c r="J36" s="18">
        <v>20</v>
      </c>
      <c r="K36" s="18">
        <v>4</v>
      </c>
      <c r="L36" s="18">
        <v>31</v>
      </c>
      <c r="M36" s="18">
        <v>12</v>
      </c>
      <c r="N36" s="25">
        <v>2</v>
      </c>
      <c r="O36" s="25">
        <f t="shared" si="10"/>
        <v>256</v>
      </c>
      <c r="P36" s="24">
        <v>18</v>
      </c>
      <c r="Q36" s="18">
        <v>12</v>
      </c>
      <c r="R36" s="18">
        <v>11</v>
      </c>
      <c r="S36" s="18">
        <v>2</v>
      </c>
      <c r="T36" s="18">
        <v>1</v>
      </c>
      <c r="U36" s="18">
        <v>32</v>
      </c>
      <c r="V36" s="18">
        <v>63</v>
      </c>
      <c r="W36" s="18">
        <v>28</v>
      </c>
      <c r="X36" s="18">
        <v>16</v>
      </c>
      <c r="Y36" s="18">
        <v>4</v>
      </c>
      <c r="Z36" s="18">
        <v>0</v>
      </c>
      <c r="AA36" s="25">
        <v>3203</v>
      </c>
      <c r="AB36" s="25">
        <f t="shared" si="11"/>
        <v>3390</v>
      </c>
      <c r="AC36" s="24">
        <v>4544</v>
      </c>
      <c r="AD36" s="18">
        <v>5413</v>
      </c>
      <c r="AE36" s="18">
        <v>1559</v>
      </c>
      <c r="AF36" s="18">
        <v>161</v>
      </c>
      <c r="AG36" s="18">
        <v>0</v>
      </c>
      <c r="AH36" s="18">
        <v>0</v>
      </c>
      <c r="AI36" s="18">
        <v>0</v>
      </c>
      <c r="AJ36" s="18">
        <v>0</v>
      </c>
      <c r="AK36" s="18">
        <v>25</v>
      </c>
      <c r="AL36" s="18">
        <v>753</v>
      </c>
      <c r="AM36" s="18">
        <v>1271</v>
      </c>
      <c r="AN36" s="25">
        <v>2369</v>
      </c>
      <c r="AO36" s="25">
        <f t="shared" si="9"/>
        <v>16095</v>
      </c>
      <c r="AP36" s="24">
        <v>2274</v>
      </c>
      <c r="AQ36" s="18">
        <v>2132</v>
      </c>
      <c r="AR36" s="18">
        <v>2559</v>
      </c>
      <c r="AS36" s="18">
        <v>213</v>
      </c>
      <c r="AT36" s="18">
        <v>0</v>
      </c>
      <c r="AU36" s="18">
        <v>2</v>
      </c>
      <c r="AV36" s="18">
        <v>725</v>
      </c>
      <c r="AW36" s="18">
        <v>1389</v>
      </c>
      <c r="AX36" s="18">
        <v>1441</v>
      </c>
      <c r="AY36" s="18">
        <v>1691</v>
      </c>
      <c r="AZ36" s="18">
        <v>3510</v>
      </c>
      <c r="BA36" s="18">
        <v>5073</v>
      </c>
      <c r="BB36" s="25">
        <f t="shared" si="12"/>
        <v>21009</v>
      </c>
      <c r="BC36" s="24">
        <v>5498</v>
      </c>
      <c r="BD36" s="24">
        <v>4886</v>
      </c>
      <c r="BE36" s="24">
        <v>5783</v>
      </c>
      <c r="BF36" s="24">
        <v>3739</v>
      </c>
      <c r="BG36" s="24">
        <v>4529</v>
      </c>
      <c r="BH36" s="24">
        <v>3551</v>
      </c>
      <c r="BI36" s="24">
        <v>3888</v>
      </c>
      <c r="BJ36" s="24">
        <v>3702</v>
      </c>
      <c r="BK36" s="24">
        <v>3731</v>
      </c>
      <c r="BL36" s="24">
        <v>3709</v>
      </c>
      <c r="BM36" s="24">
        <v>3795</v>
      </c>
      <c r="BN36" s="24"/>
      <c r="BO36" s="25">
        <f t="shared" si="13"/>
        <v>46811</v>
      </c>
    </row>
    <row r="37" spans="1:67" ht="15.95" customHeight="1">
      <c r="A37" s="17" t="s">
        <v>8</v>
      </c>
      <c r="B37" s="17" t="s">
        <v>84</v>
      </c>
      <c r="C37" s="24">
        <v>10</v>
      </c>
      <c r="D37" s="18">
        <v>14</v>
      </c>
      <c r="E37" s="18">
        <v>38</v>
      </c>
      <c r="F37" s="18">
        <v>21</v>
      </c>
      <c r="G37" s="18">
        <v>24</v>
      </c>
      <c r="H37" s="18">
        <v>10</v>
      </c>
      <c r="I37" s="18">
        <v>34</v>
      </c>
      <c r="J37" s="18">
        <v>18</v>
      </c>
      <c r="K37" s="18">
        <v>26</v>
      </c>
      <c r="L37" s="18">
        <v>14</v>
      </c>
      <c r="M37" s="18">
        <v>2</v>
      </c>
      <c r="N37" s="25">
        <v>20</v>
      </c>
      <c r="O37" s="25">
        <f t="shared" si="10"/>
        <v>231</v>
      </c>
      <c r="P37" s="24">
        <v>41</v>
      </c>
      <c r="Q37" s="18">
        <v>43</v>
      </c>
      <c r="R37" s="18">
        <v>36</v>
      </c>
      <c r="S37" s="18">
        <v>21</v>
      </c>
      <c r="T37" s="18">
        <v>43</v>
      </c>
      <c r="U37" s="18">
        <v>22</v>
      </c>
      <c r="V37" s="18">
        <v>31</v>
      </c>
      <c r="W37" s="18">
        <v>8</v>
      </c>
      <c r="X37" s="18">
        <v>12</v>
      </c>
      <c r="Y37" s="18">
        <v>20</v>
      </c>
      <c r="Z37" s="18">
        <v>145</v>
      </c>
      <c r="AA37" s="25">
        <v>26</v>
      </c>
      <c r="AB37" s="25">
        <f t="shared" si="11"/>
        <v>448</v>
      </c>
      <c r="AC37" s="24">
        <v>24</v>
      </c>
      <c r="AD37" s="18">
        <v>18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13</v>
      </c>
      <c r="AM37" s="18">
        <v>7</v>
      </c>
      <c r="AN37" s="25">
        <v>14</v>
      </c>
      <c r="AO37" s="25">
        <f t="shared" si="9"/>
        <v>76</v>
      </c>
      <c r="AP37" s="24">
        <v>0</v>
      </c>
      <c r="AQ37" s="18">
        <v>1</v>
      </c>
      <c r="AR37" s="18">
        <v>3</v>
      </c>
      <c r="AS37" s="18">
        <v>5</v>
      </c>
      <c r="AT37" s="18">
        <v>44</v>
      </c>
      <c r="AU37" s="18">
        <v>11</v>
      </c>
      <c r="AV37" s="18">
        <v>29</v>
      </c>
      <c r="AW37" s="18">
        <v>19</v>
      </c>
      <c r="AX37" s="18">
        <v>20</v>
      </c>
      <c r="AY37" s="18">
        <v>37</v>
      </c>
      <c r="AZ37" s="18">
        <v>13</v>
      </c>
      <c r="BA37" s="18">
        <v>23</v>
      </c>
      <c r="BB37" s="25">
        <f t="shared" si="12"/>
        <v>205</v>
      </c>
      <c r="BC37" s="24">
        <v>43</v>
      </c>
      <c r="BD37" s="24">
        <v>28</v>
      </c>
      <c r="BE37" s="24">
        <v>41</v>
      </c>
      <c r="BF37" s="24">
        <v>26</v>
      </c>
      <c r="BG37" s="24">
        <v>38</v>
      </c>
      <c r="BH37" s="24">
        <v>42</v>
      </c>
      <c r="BI37" s="24">
        <v>16</v>
      </c>
      <c r="BJ37" s="24">
        <v>20</v>
      </c>
      <c r="BK37" s="24">
        <v>11</v>
      </c>
      <c r="BL37" s="24">
        <v>24</v>
      </c>
      <c r="BM37" s="24">
        <v>8</v>
      </c>
      <c r="BN37" s="24"/>
      <c r="BO37" s="25">
        <f t="shared" si="13"/>
        <v>297</v>
      </c>
    </row>
    <row r="38" spans="1:67" ht="15.95" customHeight="1">
      <c r="A38" s="17" t="s">
        <v>9</v>
      </c>
      <c r="B38" s="17" t="s">
        <v>78</v>
      </c>
      <c r="C38" s="24">
        <v>8</v>
      </c>
      <c r="D38" s="18">
        <v>56</v>
      </c>
      <c r="E38" s="18">
        <v>35</v>
      </c>
      <c r="F38" s="18">
        <v>28</v>
      </c>
      <c r="G38" s="18">
        <v>148</v>
      </c>
      <c r="H38" s="18">
        <v>22</v>
      </c>
      <c r="I38" s="18">
        <v>2</v>
      </c>
      <c r="J38" s="18">
        <v>428</v>
      </c>
      <c r="K38" s="18">
        <v>9</v>
      </c>
      <c r="L38" s="18">
        <v>11</v>
      </c>
      <c r="M38" s="18">
        <v>36</v>
      </c>
      <c r="N38" s="25">
        <v>2</v>
      </c>
      <c r="O38" s="25">
        <f t="shared" si="10"/>
        <v>785</v>
      </c>
      <c r="P38" s="24">
        <v>40</v>
      </c>
      <c r="Q38" s="18">
        <v>30</v>
      </c>
      <c r="R38" s="18">
        <v>58</v>
      </c>
      <c r="S38" s="18">
        <v>42</v>
      </c>
      <c r="T38" s="18">
        <v>6</v>
      </c>
      <c r="U38" s="18">
        <v>29</v>
      </c>
      <c r="V38" s="18">
        <v>34</v>
      </c>
      <c r="W38" s="18">
        <v>14</v>
      </c>
      <c r="X38" s="18">
        <v>8</v>
      </c>
      <c r="Y38" s="18">
        <v>19</v>
      </c>
      <c r="Z38" s="18">
        <v>87</v>
      </c>
      <c r="AA38" s="25">
        <v>14</v>
      </c>
      <c r="AB38" s="25">
        <f t="shared" si="11"/>
        <v>381</v>
      </c>
      <c r="AC38" s="24">
        <v>33</v>
      </c>
      <c r="AD38" s="18">
        <v>20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8</v>
      </c>
      <c r="AN38" s="25">
        <v>1</v>
      </c>
      <c r="AO38" s="25">
        <f t="shared" si="9"/>
        <v>62</v>
      </c>
      <c r="AP38" s="24">
        <v>1</v>
      </c>
      <c r="AQ38" s="18">
        <v>0</v>
      </c>
      <c r="AR38" s="18">
        <v>4</v>
      </c>
      <c r="AS38" s="18">
        <v>0</v>
      </c>
      <c r="AT38" s="18">
        <v>0</v>
      </c>
      <c r="AU38" s="18">
        <v>12</v>
      </c>
      <c r="AV38" s="18">
        <v>0</v>
      </c>
      <c r="AW38" s="18">
        <v>0</v>
      </c>
      <c r="AX38" s="18">
        <v>0</v>
      </c>
      <c r="AY38" s="18">
        <v>0</v>
      </c>
      <c r="AZ38" s="18">
        <v>46</v>
      </c>
      <c r="BA38" s="18">
        <v>16</v>
      </c>
      <c r="BB38" s="25">
        <f t="shared" si="12"/>
        <v>79</v>
      </c>
      <c r="BC38" s="24">
        <v>12</v>
      </c>
      <c r="BD38" s="24">
        <v>24</v>
      </c>
      <c r="BE38" s="24">
        <v>44</v>
      </c>
      <c r="BF38" s="24">
        <v>60</v>
      </c>
      <c r="BG38" s="24">
        <v>31</v>
      </c>
      <c r="BH38" s="24">
        <v>32</v>
      </c>
      <c r="BI38" s="24">
        <v>33</v>
      </c>
      <c r="BJ38" s="24">
        <v>45</v>
      </c>
      <c r="BK38" s="24">
        <v>38</v>
      </c>
      <c r="BL38" s="24">
        <v>5</v>
      </c>
      <c r="BM38" s="24">
        <v>294</v>
      </c>
      <c r="BN38" s="24"/>
      <c r="BO38" s="25">
        <f t="shared" si="13"/>
        <v>618</v>
      </c>
    </row>
    <row r="39" spans="1:67" ht="15.95" customHeight="1">
      <c r="A39" s="17" t="s">
        <v>10</v>
      </c>
      <c r="B39" s="17" t="s">
        <v>76</v>
      </c>
      <c r="C39" s="24">
        <v>1372</v>
      </c>
      <c r="D39" s="18">
        <v>1345</v>
      </c>
      <c r="E39" s="18">
        <v>1336</v>
      </c>
      <c r="F39" s="18">
        <v>1088</v>
      </c>
      <c r="G39" s="18">
        <v>1260</v>
      </c>
      <c r="H39" s="18">
        <v>1324</v>
      </c>
      <c r="I39" s="18">
        <v>1558</v>
      </c>
      <c r="J39" s="18">
        <v>1348</v>
      </c>
      <c r="K39" s="18">
        <v>1171</v>
      </c>
      <c r="L39" s="18">
        <v>1305</v>
      </c>
      <c r="M39" s="18">
        <v>1270</v>
      </c>
      <c r="N39" s="25">
        <v>1278</v>
      </c>
      <c r="O39" s="25">
        <f t="shared" si="10"/>
        <v>15655</v>
      </c>
      <c r="P39" s="24">
        <v>1439</v>
      </c>
      <c r="Q39" s="18">
        <v>1307</v>
      </c>
      <c r="R39" s="18">
        <v>1203</v>
      </c>
      <c r="S39" s="18">
        <v>1028</v>
      </c>
      <c r="T39" s="18">
        <v>1172</v>
      </c>
      <c r="U39" s="18">
        <v>999</v>
      </c>
      <c r="V39" s="18">
        <v>1523</v>
      </c>
      <c r="W39" s="18">
        <v>1297</v>
      </c>
      <c r="X39" s="18">
        <v>1054</v>
      </c>
      <c r="Y39" s="18">
        <v>1310</v>
      </c>
      <c r="Z39" s="18">
        <v>1084</v>
      </c>
      <c r="AA39" s="25">
        <v>1333</v>
      </c>
      <c r="AB39" s="25">
        <f t="shared" si="11"/>
        <v>14749</v>
      </c>
      <c r="AC39" s="24">
        <v>1391</v>
      </c>
      <c r="AD39" s="18">
        <v>1296</v>
      </c>
      <c r="AE39" s="18">
        <v>548</v>
      </c>
      <c r="AF39" s="18">
        <v>13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25">
        <v>0</v>
      </c>
      <c r="AO39" s="25">
        <f t="shared" si="9"/>
        <v>3248</v>
      </c>
      <c r="AP39" s="24">
        <v>0</v>
      </c>
      <c r="AQ39" s="18">
        <v>0</v>
      </c>
      <c r="AR39" s="18">
        <v>0</v>
      </c>
      <c r="AS39" s="18">
        <v>0</v>
      </c>
      <c r="AT39" s="18">
        <v>6</v>
      </c>
      <c r="AU39" s="18">
        <v>0</v>
      </c>
      <c r="AV39" s="18">
        <v>428</v>
      </c>
      <c r="AW39" s="18">
        <v>2094</v>
      </c>
      <c r="AX39" s="18">
        <v>1962</v>
      </c>
      <c r="AY39" s="18">
        <v>2150</v>
      </c>
      <c r="AZ39" s="18">
        <v>2157</v>
      </c>
      <c r="BA39" s="18">
        <v>1952</v>
      </c>
      <c r="BB39" s="25">
        <f t="shared" si="12"/>
        <v>10749</v>
      </c>
      <c r="BC39" s="24">
        <v>1078</v>
      </c>
      <c r="BD39" s="24">
        <v>1604</v>
      </c>
      <c r="BE39" s="24">
        <v>1666</v>
      </c>
      <c r="BF39" s="24">
        <v>1577</v>
      </c>
      <c r="BG39" s="24">
        <v>1915</v>
      </c>
      <c r="BH39" s="24">
        <v>1623</v>
      </c>
      <c r="BI39" s="24">
        <v>1926</v>
      </c>
      <c r="BJ39" s="24">
        <v>1934</v>
      </c>
      <c r="BK39" s="24">
        <v>1611</v>
      </c>
      <c r="BL39" s="24">
        <v>1436</v>
      </c>
      <c r="BM39" s="24">
        <v>1792</v>
      </c>
      <c r="BN39" s="24"/>
      <c r="BO39" s="25">
        <f t="shared" si="13"/>
        <v>18162</v>
      </c>
    </row>
    <row r="40" spans="1:67" ht="15.95" customHeight="1">
      <c r="A40" s="17" t="s">
        <v>11</v>
      </c>
      <c r="B40" s="17" t="s">
        <v>79</v>
      </c>
      <c r="C40" s="24">
        <v>81</v>
      </c>
      <c r="D40" s="18">
        <v>34</v>
      </c>
      <c r="E40" s="18">
        <v>42</v>
      </c>
      <c r="F40" s="18">
        <v>55</v>
      </c>
      <c r="G40" s="18">
        <v>34</v>
      </c>
      <c r="H40" s="18">
        <v>52</v>
      </c>
      <c r="I40" s="18">
        <v>40</v>
      </c>
      <c r="J40" s="18">
        <v>69</v>
      </c>
      <c r="K40" s="18">
        <v>4</v>
      </c>
      <c r="L40" s="18">
        <v>34</v>
      </c>
      <c r="M40" s="18">
        <v>50</v>
      </c>
      <c r="N40" s="25">
        <v>44</v>
      </c>
      <c r="O40" s="25">
        <f t="shared" si="10"/>
        <v>539</v>
      </c>
      <c r="P40" s="24">
        <v>53</v>
      </c>
      <c r="Q40" s="18">
        <v>28</v>
      </c>
      <c r="R40" s="18">
        <v>19</v>
      </c>
      <c r="S40" s="18">
        <v>28</v>
      </c>
      <c r="T40" s="18">
        <v>38</v>
      </c>
      <c r="U40" s="18">
        <v>22</v>
      </c>
      <c r="V40" s="18">
        <v>72</v>
      </c>
      <c r="W40" s="18">
        <v>62</v>
      </c>
      <c r="X40" s="18">
        <v>60</v>
      </c>
      <c r="Y40" s="18">
        <v>4</v>
      </c>
      <c r="Z40" s="18">
        <v>34</v>
      </c>
      <c r="AA40" s="25">
        <v>63</v>
      </c>
      <c r="AB40" s="25">
        <f t="shared" si="11"/>
        <v>483</v>
      </c>
      <c r="AC40" s="24">
        <v>25</v>
      </c>
      <c r="AD40" s="18">
        <v>30</v>
      </c>
      <c r="AE40" s="18">
        <v>24</v>
      </c>
      <c r="AF40" s="18">
        <v>298</v>
      </c>
      <c r="AG40" s="18">
        <v>0</v>
      </c>
      <c r="AH40" s="18">
        <v>4</v>
      </c>
      <c r="AI40" s="18">
        <v>3</v>
      </c>
      <c r="AJ40" s="18">
        <v>6</v>
      </c>
      <c r="AK40" s="18">
        <v>23</v>
      </c>
      <c r="AL40" s="18">
        <v>30</v>
      </c>
      <c r="AM40" s="18">
        <v>20</v>
      </c>
      <c r="AN40" s="25">
        <v>15</v>
      </c>
      <c r="AO40" s="25">
        <f t="shared" si="9"/>
        <v>478</v>
      </c>
      <c r="AP40" s="24">
        <v>17</v>
      </c>
      <c r="AQ40" s="18">
        <v>7</v>
      </c>
      <c r="AR40" s="18">
        <v>33</v>
      </c>
      <c r="AS40" s="18">
        <v>19</v>
      </c>
      <c r="AT40" s="18">
        <v>38</v>
      </c>
      <c r="AU40" s="18">
        <v>34</v>
      </c>
      <c r="AV40" s="18">
        <v>34</v>
      </c>
      <c r="AW40" s="18">
        <v>94</v>
      </c>
      <c r="AX40" s="18">
        <v>41</v>
      </c>
      <c r="AY40" s="18">
        <v>36</v>
      </c>
      <c r="AZ40" s="18">
        <v>62</v>
      </c>
      <c r="BA40" s="18">
        <v>36</v>
      </c>
      <c r="BB40" s="25">
        <f t="shared" si="12"/>
        <v>451</v>
      </c>
      <c r="BC40" s="24">
        <v>39</v>
      </c>
      <c r="BD40" s="24">
        <v>33</v>
      </c>
      <c r="BE40" s="24">
        <v>26</v>
      </c>
      <c r="BF40" s="24">
        <v>48</v>
      </c>
      <c r="BG40" s="24">
        <v>31</v>
      </c>
      <c r="BH40" s="24">
        <v>19</v>
      </c>
      <c r="BI40" s="24">
        <v>62</v>
      </c>
      <c r="BJ40" s="24">
        <v>134</v>
      </c>
      <c r="BK40" s="24">
        <v>52</v>
      </c>
      <c r="BL40" s="24">
        <v>50</v>
      </c>
      <c r="BM40" s="24">
        <v>60</v>
      </c>
      <c r="BN40" s="24"/>
      <c r="BO40" s="25">
        <f t="shared" si="13"/>
        <v>554</v>
      </c>
    </row>
    <row r="41" spans="1:67" ht="15.95" customHeight="1">
      <c r="A41" s="19" t="s">
        <v>24</v>
      </c>
      <c r="B41" s="19"/>
      <c r="C41" s="20">
        <f t="shared" ref="C41:L41" si="14">SUM(C29:C40)</f>
        <v>2134</v>
      </c>
      <c r="D41" s="20">
        <f t="shared" si="14"/>
        <v>1467</v>
      </c>
      <c r="E41" s="20">
        <f t="shared" si="14"/>
        <v>1564</v>
      </c>
      <c r="F41" s="20">
        <f t="shared" si="14"/>
        <v>1292</v>
      </c>
      <c r="G41" s="20">
        <f t="shared" si="14"/>
        <v>1516</v>
      </c>
      <c r="H41" s="20">
        <f t="shared" si="14"/>
        <v>1432</v>
      </c>
      <c r="I41" s="20">
        <f t="shared" si="14"/>
        <v>1670</v>
      </c>
      <c r="J41" s="20">
        <f t="shared" si="14"/>
        <v>1888</v>
      </c>
      <c r="K41" s="20">
        <f t="shared" si="14"/>
        <v>1222</v>
      </c>
      <c r="L41" s="20">
        <f t="shared" si="14"/>
        <v>1515</v>
      </c>
      <c r="M41" s="20">
        <f t="shared" ref="M41:Y41" si="15">SUM(M29:M40)</f>
        <v>1370</v>
      </c>
      <c r="N41" s="20">
        <f t="shared" si="15"/>
        <v>1360</v>
      </c>
      <c r="O41" s="20">
        <f t="shared" si="15"/>
        <v>18430</v>
      </c>
      <c r="P41" s="20">
        <f t="shared" si="15"/>
        <v>1616</v>
      </c>
      <c r="Q41" s="20">
        <f t="shared" si="15"/>
        <v>1444</v>
      </c>
      <c r="R41" s="20">
        <f t="shared" si="15"/>
        <v>1357</v>
      </c>
      <c r="S41" s="20">
        <f t="shared" si="15"/>
        <v>1135</v>
      </c>
      <c r="T41" s="20">
        <f t="shared" si="15"/>
        <v>1279</v>
      </c>
      <c r="U41" s="20">
        <f t="shared" si="15"/>
        <v>1110</v>
      </c>
      <c r="V41" s="20">
        <f t="shared" si="15"/>
        <v>1730</v>
      </c>
      <c r="W41" s="20">
        <f t="shared" si="15"/>
        <v>1431</v>
      </c>
      <c r="X41" s="20">
        <f t="shared" si="15"/>
        <v>1168</v>
      </c>
      <c r="Y41" s="20">
        <f t="shared" si="15"/>
        <v>1383</v>
      </c>
      <c r="Z41" s="20">
        <f t="shared" ref="Z41:AN41" si="16">SUM(Z29:Z40)</f>
        <v>1532</v>
      </c>
      <c r="AA41" s="20">
        <f t="shared" si="16"/>
        <v>4943</v>
      </c>
      <c r="AB41" s="20">
        <f t="shared" si="16"/>
        <v>20128</v>
      </c>
      <c r="AC41" s="20">
        <f t="shared" si="16"/>
        <v>6108</v>
      </c>
      <c r="AD41" s="20">
        <f t="shared" si="16"/>
        <v>6959</v>
      </c>
      <c r="AE41" s="20">
        <f t="shared" si="16"/>
        <v>2243</v>
      </c>
      <c r="AF41" s="20">
        <f t="shared" si="16"/>
        <v>589</v>
      </c>
      <c r="AG41" s="20">
        <f t="shared" si="16"/>
        <v>0</v>
      </c>
      <c r="AH41" s="20">
        <f t="shared" si="16"/>
        <v>4</v>
      </c>
      <c r="AI41" s="20">
        <f t="shared" si="16"/>
        <v>3</v>
      </c>
      <c r="AJ41" s="20">
        <f t="shared" si="16"/>
        <v>7</v>
      </c>
      <c r="AK41" s="20">
        <f t="shared" si="16"/>
        <v>48</v>
      </c>
      <c r="AL41" s="20">
        <f t="shared" si="16"/>
        <v>797</v>
      </c>
      <c r="AM41" s="20">
        <f t="shared" si="16"/>
        <v>1473</v>
      </c>
      <c r="AN41" s="20">
        <f t="shared" si="16"/>
        <v>2399</v>
      </c>
      <c r="AO41" s="20">
        <f t="shared" si="9"/>
        <v>20630</v>
      </c>
      <c r="AP41" s="20">
        <f t="shared" ref="AP41:AV41" si="17">SUM(AP29:AP40)</f>
        <v>2296</v>
      </c>
      <c r="AQ41" s="20">
        <f t="shared" si="17"/>
        <v>2140</v>
      </c>
      <c r="AR41" s="20">
        <f t="shared" si="17"/>
        <v>2599</v>
      </c>
      <c r="AS41" s="20">
        <f t="shared" si="17"/>
        <v>238</v>
      </c>
      <c r="AT41" s="20">
        <f t="shared" si="17"/>
        <v>100</v>
      </c>
      <c r="AU41" s="20">
        <f t="shared" si="17"/>
        <v>59</v>
      </c>
      <c r="AV41" s="20">
        <f t="shared" si="17"/>
        <v>1225</v>
      </c>
      <c r="AW41" s="20">
        <f>SUM(AW29:AW40)</f>
        <v>3604</v>
      </c>
      <c r="AX41" s="20">
        <f>SUM(AX29:AX40)</f>
        <v>3464</v>
      </c>
      <c r="AY41" s="20">
        <f>SUM(AY29:AY40)</f>
        <v>3916</v>
      </c>
      <c r="AZ41" s="20">
        <f>SUM(AZ29:AZ40)</f>
        <v>5825</v>
      </c>
      <c r="BA41" s="20">
        <f>SUM(BA29:BA40)</f>
        <v>7145</v>
      </c>
      <c r="BB41" s="20">
        <f t="shared" si="12"/>
        <v>32611</v>
      </c>
      <c r="BC41" s="20">
        <f t="shared" ref="BC41:BN41" si="18">SUM(BC29:BC40)</f>
        <v>6674</v>
      </c>
      <c r="BD41" s="20">
        <f t="shared" si="18"/>
        <v>6583</v>
      </c>
      <c r="BE41" s="20">
        <f t="shared" si="18"/>
        <v>7582</v>
      </c>
      <c r="BF41" s="20">
        <f t="shared" si="18"/>
        <v>5461</v>
      </c>
      <c r="BG41" s="20">
        <f t="shared" si="18"/>
        <v>6584</v>
      </c>
      <c r="BH41" s="20">
        <f t="shared" si="18"/>
        <v>5269</v>
      </c>
      <c r="BI41" s="20">
        <f t="shared" si="18"/>
        <v>6013</v>
      </c>
      <c r="BJ41" s="20">
        <f t="shared" si="18"/>
        <v>5875</v>
      </c>
      <c r="BK41" s="20">
        <f t="shared" si="18"/>
        <v>5489</v>
      </c>
      <c r="BL41" s="20">
        <f t="shared" si="18"/>
        <v>5242</v>
      </c>
      <c r="BM41" s="20">
        <f t="shared" si="18"/>
        <v>6146</v>
      </c>
      <c r="BN41" s="20">
        <f t="shared" si="18"/>
        <v>0</v>
      </c>
      <c r="BO41" s="20">
        <f t="shared" si="13"/>
        <v>66918</v>
      </c>
    </row>
    <row r="42" spans="1:67" ht="15.95" customHeight="1">
      <c r="A42" s="52"/>
      <c r="B42" s="15"/>
    </row>
    <row r="43" spans="1:67" ht="15.95" customHeight="1">
      <c r="A43" s="52"/>
      <c r="B43" s="15"/>
    </row>
    <row r="44" spans="1:67" ht="15.95" customHeight="1">
      <c r="A44" s="15" t="s">
        <v>52</v>
      </c>
      <c r="B44" s="15"/>
    </row>
    <row r="45" spans="1:67" ht="4.5" customHeight="1">
      <c r="A45" s="15"/>
      <c r="B45" s="15"/>
    </row>
    <row r="46" spans="1:67" ht="15.95" customHeight="1">
      <c r="A46" s="15" t="s">
        <v>53</v>
      </c>
      <c r="B46" s="15"/>
    </row>
    <row r="47" spans="1:67" ht="15.95" customHeight="1">
      <c r="A47" s="15"/>
      <c r="B47" s="15"/>
    </row>
    <row r="48" spans="1:67" ht="15.95" customHeight="1">
      <c r="A48" s="65" t="s">
        <v>33</v>
      </c>
      <c r="B48" s="22"/>
      <c r="C48" s="63">
        <v>2018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7" t="s">
        <v>112</v>
      </c>
      <c r="P48" s="63">
        <v>2019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7" t="s">
        <v>114</v>
      </c>
      <c r="AC48" s="63">
        <v>2020</v>
      </c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4" t="s">
        <v>120</v>
      </c>
      <c r="AP48" s="63">
        <v>2021</v>
      </c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4" t="s">
        <v>121</v>
      </c>
      <c r="BC48" s="63">
        <v>2022</v>
      </c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4" t="s">
        <v>124</v>
      </c>
    </row>
    <row r="49" spans="1:67" ht="15.95" customHeight="1">
      <c r="A49" s="66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68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68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64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122</v>
      </c>
      <c r="AY49" s="16" t="s">
        <v>21</v>
      </c>
      <c r="AZ49" s="16" t="s">
        <v>22</v>
      </c>
      <c r="BA49" s="16" t="s">
        <v>23</v>
      </c>
      <c r="BB49" s="64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122</v>
      </c>
      <c r="BL49" s="16" t="s">
        <v>21</v>
      </c>
      <c r="BM49" s="16" t="s">
        <v>22</v>
      </c>
      <c r="BN49" s="16" t="s">
        <v>23</v>
      </c>
      <c r="BO49" s="64"/>
    </row>
    <row r="50" spans="1:67" ht="15.95" customHeight="1">
      <c r="A50" s="17" t="s">
        <v>0</v>
      </c>
      <c r="B50" s="17" t="s">
        <v>74</v>
      </c>
      <c r="C50" s="24">
        <v>34789.859999999993</v>
      </c>
      <c r="D50" s="24">
        <v>31856.399999999994</v>
      </c>
      <c r="E50" s="24">
        <v>35795.55000000001</v>
      </c>
      <c r="F50" s="24">
        <v>43794.66</v>
      </c>
      <c r="G50" s="24">
        <v>42726.46</v>
      </c>
      <c r="H50" s="24">
        <v>38650.69</v>
      </c>
      <c r="I50" s="24">
        <v>42013.33</v>
      </c>
      <c r="J50" s="24">
        <v>39304.690000000024</v>
      </c>
      <c r="K50" s="24">
        <v>36649.119999999995</v>
      </c>
      <c r="L50" s="24">
        <v>40531.058000000005</v>
      </c>
      <c r="M50" s="24">
        <v>38194.82</v>
      </c>
      <c r="N50" s="24">
        <v>41043.600000000006</v>
      </c>
      <c r="O50" s="18">
        <f>SUM(C50:N50)</f>
        <v>465350.23800000001</v>
      </c>
      <c r="P50" s="24">
        <v>34708.199999999997</v>
      </c>
      <c r="Q50" s="24">
        <v>33862.300000000003</v>
      </c>
      <c r="R50" s="24">
        <v>36681.1</v>
      </c>
      <c r="S50" s="24">
        <v>33735.399999999994</v>
      </c>
      <c r="T50" s="24">
        <v>38858.9</v>
      </c>
      <c r="U50" s="24">
        <v>42599.19999999999</v>
      </c>
      <c r="V50" s="24">
        <v>55017.7</v>
      </c>
      <c r="W50" s="24">
        <v>60478.200000000012</v>
      </c>
      <c r="X50" s="24">
        <v>62782.100000000006</v>
      </c>
      <c r="Y50" s="24">
        <v>58356.2</v>
      </c>
      <c r="Z50" s="24">
        <v>68399.8</v>
      </c>
      <c r="AA50" s="24">
        <v>73649.099999999991</v>
      </c>
      <c r="AB50" s="18">
        <f>SUM(P50:AA50)</f>
        <v>599128.19999999995</v>
      </c>
      <c r="AC50" s="24">
        <v>60694.099999999991</v>
      </c>
      <c r="AD50" s="24">
        <v>65863.200000000012</v>
      </c>
      <c r="AE50" s="24">
        <v>36905.5</v>
      </c>
      <c r="AF50" s="24">
        <v>9406.6999999999989</v>
      </c>
      <c r="AG50" s="24">
        <v>7487.9999999999991</v>
      </c>
      <c r="AH50" s="24">
        <v>8832.0999999999985</v>
      </c>
      <c r="AI50" s="24">
        <v>18576.600000000006</v>
      </c>
      <c r="AJ50" s="24">
        <v>7948</v>
      </c>
      <c r="AK50" s="24">
        <v>12055.4</v>
      </c>
      <c r="AL50" s="24">
        <v>25594.6</v>
      </c>
      <c r="AM50" s="24">
        <v>27621.899999999998</v>
      </c>
      <c r="AN50" s="24">
        <v>50267.400000000009</v>
      </c>
      <c r="AO50" s="25">
        <f t="shared" ref="AO50:AO62" si="19">SUM(AC50:AN50)</f>
        <v>331253.50000000006</v>
      </c>
      <c r="AP50" s="24">
        <v>38898.200000000004</v>
      </c>
      <c r="AQ50" s="24">
        <v>34711.1</v>
      </c>
      <c r="AR50" s="24">
        <v>48444.2</v>
      </c>
      <c r="AS50" s="24">
        <v>29914.400000000001</v>
      </c>
      <c r="AT50" s="24">
        <v>34102.899999999994</v>
      </c>
      <c r="AU50" s="24">
        <v>28483.300000000003</v>
      </c>
      <c r="AV50" s="24">
        <v>33472.200000000004</v>
      </c>
      <c r="AW50" s="24">
        <v>29992.299999999996</v>
      </c>
      <c r="AX50" s="24">
        <v>33545.900000000009</v>
      </c>
      <c r="AY50" s="24">
        <v>29011.800000000003</v>
      </c>
      <c r="AZ50" s="24">
        <v>40785.100000000013</v>
      </c>
      <c r="BA50" s="24">
        <v>39540.699999999997</v>
      </c>
      <c r="BB50" s="25">
        <f>SUM(AP50:BA50)</f>
        <v>420902.10000000003</v>
      </c>
      <c r="BC50" s="24">
        <v>26853.5</v>
      </c>
      <c r="BD50" s="24">
        <v>29550.199999999997</v>
      </c>
      <c r="BE50" s="24">
        <v>35618.49</v>
      </c>
      <c r="BF50" s="24">
        <v>47582.6</v>
      </c>
      <c r="BG50" s="24">
        <v>33678</v>
      </c>
      <c r="BH50" s="24">
        <v>34437.600000000006</v>
      </c>
      <c r="BI50" s="24">
        <v>39899</v>
      </c>
      <c r="BJ50" s="24">
        <v>46750.200000000012</v>
      </c>
      <c r="BK50" s="24">
        <v>44702.900000000009</v>
      </c>
      <c r="BL50" s="24">
        <v>47437.900000000009</v>
      </c>
      <c r="BM50" s="24">
        <v>45138.599999999991</v>
      </c>
      <c r="BN50" s="24"/>
      <c r="BO50" s="25">
        <f>SUM(BC50:BN50)</f>
        <v>431648.99000000005</v>
      </c>
    </row>
    <row r="51" spans="1:67" ht="15.95" customHeight="1">
      <c r="A51" s="17" t="s">
        <v>1</v>
      </c>
      <c r="B51" s="17" t="s">
        <v>75</v>
      </c>
      <c r="C51" s="24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1" si="20">SUM(C51:N51)</f>
        <v>0</v>
      </c>
      <c r="P51" s="24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ref="AB51:AB61" si="21">SUM(P51:AA51)</f>
        <v>0</v>
      </c>
      <c r="AC51" s="24">
        <v>0</v>
      </c>
      <c r="AD51" s="18">
        <v>0</v>
      </c>
      <c r="AE51" s="18">
        <v>0</v>
      </c>
      <c r="AF51" s="18">
        <v>5327</v>
      </c>
      <c r="AG51" s="18">
        <v>0</v>
      </c>
      <c r="AH51" s="18">
        <v>0</v>
      </c>
      <c r="AI51" s="18">
        <v>700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25">
        <f t="shared" si="19"/>
        <v>6027</v>
      </c>
      <c r="AP51" s="24">
        <v>0</v>
      </c>
      <c r="AQ51" s="18">
        <v>0</v>
      </c>
      <c r="AR51" s="18">
        <v>0</v>
      </c>
      <c r="AS51" s="18">
        <v>0</v>
      </c>
      <c r="AT51" s="18">
        <v>5.7140000000000004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22.42</v>
      </c>
      <c r="BB51" s="25">
        <f t="shared" ref="BB51:BB62" si="22">SUM(AP51:BA51)</f>
        <v>28.134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/>
      <c r="BO51" s="25">
        <f t="shared" ref="BO51:BO62" si="23">SUM(BC51:BN51)</f>
        <v>0</v>
      </c>
    </row>
    <row r="52" spans="1:67" ht="15.95" customHeight="1">
      <c r="A52" s="17" t="s">
        <v>2</v>
      </c>
      <c r="B52" s="17" t="s">
        <v>73</v>
      </c>
      <c r="C52" s="24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20"/>
        <v>0</v>
      </c>
      <c r="P52" s="24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f t="shared" si="21"/>
        <v>0</v>
      </c>
      <c r="AC52" s="24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25">
        <f t="shared" si="19"/>
        <v>0</v>
      </c>
      <c r="AP52" s="24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25">
        <f t="shared" si="22"/>
        <v>0</v>
      </c>
      <c r="BC52" s="24">
        <v>0</v>
      </c>
      <c r="BD52" s="24">
        <v>0</v>
      </c>
      <c r="BE52" s="24">
        <v>0</v>
      </c>
      <c r="BF52" s="24">
        <v>522.81500000000005</v>
      </c>
      <c r="BG52" s="24">
        <v>0</v>
      </c>
      <c r="BH52" s="24">
        <v>721.66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/>
      <c r="BO52" s="25">
        <f t="shared" si="23"/>
        <v>1244.4749999999999</v>
      </c>
    </row>
    <row r="53" spans="1:67" ht="15.95" customHeight="1">
      <c r="A53" s="17" t="s">
        <v>3</v>
      </c>
      <c r="B53" s="17" t="s">
        <v>77</v>
      </c>
      <c r="C53" s="24">
        <v>723969.44000000018</v>
      </c>
      <c r="D53" s="18">
        <v>725383.93</v>
      </c>
      <c r="E53" s="18">
        <v>818526.77000000072</v>
      </c>
      <c r="F53" s="18">
        <v>787052.12000000011</v>
      </c>
      <c r="G53" s="18">
        <v>843814.78999999992</v>
      </c>
      <c r="H53" s="18">
        <v>798630.20000000019</v>
      </c>
      <c r="I53" s="18">
        <v>833897.89999999967</v>
      </c>
      <c r="J53" s="18">
        <v>850303.05999999994</v>
      </c>
      <c r="K53" s="18">
        <v>909455.20000000019</v>
      </c>
      <c r="L53" s="18">
        <v>823305.23999999987</v>
      </c>
      <c r="M53" s="18">
        <v>886884.51999999967</v>
      </c>
      <c r="N53" s="18">
        <v>900117.38999999932</v>
      </c>
      <c r="O53" s="18">
        <f t="shared" si="20"/>
        <v>9901340.5599999987</v>
      </c>
      <c r="P53" s="24">
        <v>718328.7799999998</v>
      </c>
      <c r="Q53" s="18">
        <v>725924.4299999997</v>
      </c>
      <c r="R53" s="18">
        <v>913952.49999999977</v>
      </c>
      <c r="S53" s="18">
        <v>772004.00000000035</v>
      </c>
      <c r="T53" s="18">
        <v>890657.4299999997</v>
      </c>
      <c r="U53" s="18">
        <v>838373.79000000027</v>
      </c>
      <c r="V53" s="18">
        <v>871860.89999999944</v>
      </c>
      <c r="W53" s="18">
        <v>896454.31000000017</v>
      </c>
      <c r="X53" s="18">
        <v>924507.61</v>
      </c>
      <c r="Y53" s="18">
        <v>1044204.0200000003</v>
      </c>
      <c r="Z53" s="18">
        <v>931857.29000000015</v>
      </c>
      <c r="AA53" s="18">
        <v>996032.56999999983</v>
      </c>
      <c r="AB53" s="18">
        <f t="shared" si="21"/>
        <v>10524157.630000001</v>
      </c>
      <c r="AC53" s="24">
        <v>860024.6100000001</v>
      </c>
      <c r="AD53" s="18">
        <v>895257.30999999947</v>
      </c>
      <c r="AE53" s="18">
        <v>533686.28000000026</v>
      </c>
      <c r="AF53" s="18">
        <v>298269.59999999998</v>
      </c>
      <c r="AG53" s="18">
        <v>962260.46</v>
      </c>
      <c r="AH53" s="18">
        <v>953383.46</v>
      </c>
      <c r="AI53" s="18">
        <v>1045986.55</v>
      </c>
      <c r="AJ53" s="18">
        <v>1050205.6499999999</v>
      </c>
      <c r="AK53" s="18">
        <v>962125.02000000014</v>
      </c>
      <c r="AL53" s="18">
        <v>1029314.3100000004</v>
      </c>
      <c r="AM53" s="18">
        <v>1126027.1600000004</v>
      </c>
      <c r="AN53" s="18">
        <v>1222230.1499999994</v>
      </c>
      <c r="AO53" s="25">
        <f t="shared" si="19"/>
        <v>10938770.559999999</v>
      </c>
      <c r="AP53" s="24">
        <v>1050282.2899999998</v>
      </c>
      <c r="AQ53" s="18">
        <v>815151.4</v>
      </c>
      <c r="AR53" s="18">
        <v>1008094.8500000001</v>
      </c>
      <c r="AS53" s="18">
        <v>932868.05999999936</v>
      </c>
      <c r="AT53" s="18">
        <v>1062221.4299999997</v>
      </c>
      <c r="AU53" s="18">
        <v>984544.59999999939</v>
      </c>
      <c r="AV53" s="18">
        <v>1059516.8999999997</v>
      </c>
      <c r="AW53" s="18">
        <v>1037831.1999999995</v>
      </c>
      <c r="AX53" s="18">
        <v>1072312.3400000001</v>
      </c>
      <c r="AY53" s="18">
        <v>1023774.7299999996</v>
      </c>
      <c r="AZ53" s="18">
        <v>1041672.6600000001</v>
      </c>
      <c r="BA53" s="18">
        <v>1281177.9599999997</v>
      </c>
      <c r="BB53" s="25">
        <f t="shared" si="22"/>
        <v>12369448.419999998</v>
      </c>
      <c r="BC53" s="24">
        <v>935519.32999999973</v>
      </c>
      <c r="BD53" s="24">
        <v>856274.2100000002</v>
      </c>
      <c r="BE53" s="24">
        <v>1018578.5999999996</v>
      </c>
      <c r="BF53" s="24">
        <v>922959.4600000002</v>
      </c>
      <c r="BG53" s="24">
        <v>922484.17</v>
      </c>
      <c r="BH53" s="24">
        <v>893525.71999999974</v>
      </c>
      <c r="BI53" s="24">
        <v>1033857.1800000006</v>
      </c>
      <c r="BJ53" s="24">
        <v>1136928.3399999996</v>
      </c>
      <c r="BK53" s="24">
        <v>1083951.92</v>
      </c>
      <c r="BL53" s="24">
        <v>1159997.2500000005</v>
      </c>
      <c r="BM53" s="24">
        <v>1029520.4399999995</v>
      </c>
      <c r="BN53" s="24"/>
      <c r="BO53" s="25">
        <f t="shared" si="23"/>
        <v>10993596.619999999</v>
      </c>
    </row>
    <row r="54" spans="1:67" ht="15.95" customHeight="1">
      <c r="A54" s="17" t="s">
        <v>4</v>
      </c>
      <c r="B54" s="17" t="s">
        <v>80</v>
      </c>
      <c r="C54" s="24">
        <v>131503.35999999999</v>
      </c>
      <c r="D54" s="18">
        <v>173298.37000000005</v>
      </c>
      <c r="E54" s="18">
        <v>198120.21599999996</v>
      </c>
      <c r="F54" s="18">
        <v>134651.22999999992</v>
      </c>
      <c r="G54" s="18">
        <v>192467.71000000002</v>
      </c>
      <c r="H54" s="18">
        <v>152083.14000000001</v>
      </c>
      <c r="I54" s="18">
        <v>127974.94000000003</v>
      </c>
      <c r="J54" s="18">
        <v>154523.91999999998</v>
      </c>
      <c r="K54" s="18">
        <v>138488.56999999998</v>
      </c>
      <c r="L54" s="18">
        <v>145303.92999999991</v>
      </c>
      <c r="M54" s="18">
        <v>124304.18</v>
      </c>
      <c r="N54" s="18">
        <v>147759.01999999999</v>
      </c>
      <c r="O54" s="18">
        <f t="shared" si="20"/>
        <v>1820478.5859999999</v>
      </c>
      <c r="P54" s="24">
        <v>133623.42999999993</v>
      </c>
      <c r="Q54" s="18">
        <v>113323.81000000003</v>
      </c>
      <c r="R54" s="18">
        <v>150458.92999999996</v>
      </c>
      <c r="S54" s="18">
        <v>162059.47999999998</v>
      </c>
      <c r="T54" s="18">
        <v>170394.71000000008</v>
      </c>
      <c r="U54" s="18">
        <v>164426.32999999999</v>
      </c>
      <c r="V54" s="18">
        <v>147153.28000000006</v>
      </c>
      <c r="W54" s="18">
        <v>278683.59000000008</v>
      </c>
      <c r="X54" s="18">
        <v>338954.95</v>
      </c>
      <c r="Y54" s="18">
        <v>215109.2</v>
      </c>
      <c r="Z54" s="18">
        <v>125328.06999999996</v>
      </c>
      <c r="AA54" s="18">
        <v>135173.78999999998</v>
      </c>
      <c r="AB54" s="18">
        <f t="shared" si="21"/>
        <v>2134689.5699999998</v>
      </c>
      <c r="AC54" s="24">
        <v>114140.86000000002</v>
      </c>
      <c r="AD54" s="18">
        <v>162473.79999999996</v>
      </c>
      <c r="AE54" s="18">
        <v>79210.26999999999</v>
      </c>
      <c r="AF54" s="18">
        <v>42888.689999999995</v>
      </c>
      <c r="AG54" s="18">
        <v>60709.260000000009</v>
      </c>
      <c r="AH54" s="18">
        <v>41548.919999999991</v>
      </c>
      <c r="AI54" s="18">
        <v>80361.089999999982</v>
      </c>
      <c r="AJ54" s="18">
        <v>105293.96999999999</v>
      </c>
      <c r="AK54" s="18">
        <v>110694.9899999999</v>
      </c>
      <c r="AL54" s="18">
        <v>127996.34000000004</v>
      </c>
      <c r="AM54" s="18">
        <v>113332.60999999993</v>
      </c>
      <c r="AN54" s="18">
        <v>165719.22000000003</v>
      </c>
      <c r="AO54" s="25">
        <f t="shared" si="19"/>
        <v>1204370.0199999998</v>
      </c>
      <c r="AP54" s="24">
        <v>107590.29800000002</v>
      </c>
      <c r="AQ54" s="18">
        <v>136018.16400000002</v>
      </c>
      <c r="AR54" s="18">
        <v>124365.21000000005</v>
      </c>
      <c r="AS54" s="18">
        <v>132755.99000000005</v>
      </c>
      <c r="AT54" s="18">
        <v>163017.03000000006</v>
      </c>
      <c r="AU54" s="18">
        <v>132349.25999999998</v>
      </c>
      <c r="AV54" s="18">
        <v>159670.11999999994</v>
      </c>
      <c r="AW54" s="18">
        <v>102585.33</v>
      </c>
      <c r="AX54" s="18">
        <v>142970.06000000006</v>
      </c>
      <c r="AY54" s="18">
        <v>204565.00000000015</v>
      </c>
      <c r="AZ54" s="18">
        <v>131015.1</v>
      </c>
      <c r="BA54" s="18">
        <v>125510.77800000001</v>
      </c>
      <c r="BB54" s="25">
        <f t="shared" si="22"/>
        <v>1662412.3400000005</v>
      </c>
      <c r="BC54" s="24">
        <v>96473.23</v>
      </c>
      <c r="BD54" s="24">
        <v>135575.63999999998</v>
      </c>
      <c r="BE54" s="24">
        <v>150036.49</v>
      </c>
      <c r="BF54" s="24">
        <v>151326.13999999998</v>
      </c>
      <c r="BG54" s="24">
        <v>94449.104000000021</v>
      </c>
      <c r="BH54" s="24">
        <v>187145.33</v>
      </c>
      <c r="BI54" s="24">
        <v>104687.09000000003</v>
      </c>
      <c r="BJ54" s="24">
        <v>105542.65999999999</v>
      </c>
      <c r="BK54" s="24">
        <v>174546.13</v>
      </c>
      <c r="BL54" s="24">
        <v>188792.78000000003</v>
      </c>
      <c r="BM54" s="24">
        <v>130934.32000000005</v>
      </c>
      <c r="BN54" s="24"/>
      <c r="BO54" s="25">
        <f t="shared" si="23"/>
        <v>1519508.9140000001</v>
      </c>
    </row>
    <row r="55" spans="1:67" ht="15.95" customHeight="1">
      <c r="A55" s="17" t="s">
        <v>5</v>
      </c>
      <c r="B55" s="17" t="s">
        <v>81</v>
      </c>
      <c r="C55" s="24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21.6</v>
      </c>
      <c r="L55" s="18">
        <v>0</v>
      </c>
      <c r="M55" s="18">
        <v>0</v>
      </c>
      <c r="N55" s="18">
        <v>0</v>
      </c>
      <c r="O55" s="18">
        <f t="shared" si="20"/>
        <v>21.6</v>
      </c>
      <c r="P55" s="24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f t="shared" si="21"/>
        <v>0</v>
      </c>
      <c r="AC55" s="24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25">
        <f t="shared" si="19"/>
        <v>0</v>
      </c>
      <c r="AP55" s="24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25">
        <f t="shared" si="22"/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/>
      <c r="BO55" s="25">
        <f t="shared" si="23"/>
        <v>0</v>
      </c>
    </row>
    <row r="56" spans="1:67" ht="15.95" customHeight="1">
      <c r="A56" s="17" t="s">
        <v>6</v>
      </c>
      <c r="B56" s="17" t="s">
        <v>82</v>
      </c>
      <c r="C56" s="24">
        <v>122959.29000000001</v>
      </c>
      <c r="D56" s="18">
        <v>147949.93000000005</v>
      </c>
      <c r="E56" s="18">
        <v>215003.16000000003</v>
      </c>
      <c r="F56" s="18">
        <v>154891.21</v>
      </c>
      <c r="G56" s="18">
        <v>163981.37000000005</v>
      </c>
      <c r="H56" s="18">
        <v>154468.54999999996</v>
      </c>
      <c r="I56" s="18">
        <v>149805.22999999998</v>
      </c>
      <c r="J56" s="18">
        <v>150386.37000000002</v>
      </c>
      <c r="K56" s="18">
        <v>140218.79000000004</v>
      </c>
      <c r="L56" s="18">
        <v>140446.28000000003</v>
      </c>
      <c r="M56" s="18">
        <v>127915.14999999995</v>
      </c>
      <c r="N56" s="18">
        <v>147657.31</v>
      </c>
      <c r="O56" s="18">
        <f t="shared" si="20"/>
        <v>1815682.6400000004</v>
      </c>
      <c r="P56" s="24">
        <v>123090.19</v>
      </c>
      <c r="Q56" s="18">
        <v>125165.14</v>
      </c>
      <c r="R56" s="18">
        <v>137478.76000000004</v>
      </c>
      <c r="S56" s="18">
        <v>124635.72999999998</v>
      </c>
      <c r="T56" s="18">
        <v>149860.30000000002</v>
      </c>
      <c r="U56" s="18">
        <v>146102.37000000002</v>
      </c>
      <c r="V56" s="18">
        <v>141768.01999999999</v>
      </c>
      <c r="W56" s="18">
        <v>150839.87</v>
      </c>
      <c r="X56" s="18">
        <v>150249.99</v>
      </c>
      <c r="Y56" s="18">
        <v>142882.01</v>
      </c>
      <c r="Z56" s="18">
        <v>123316.31</v>
      </c>
      <c r="AA56" s="18">
        <v>149217.51999999996</v>
      </c>
      <c r="AB56" s="18">
        <f t="shared" si="21"/>
        <v>1664606.2100000002</v>
      </c>
      <c r="AC56" s="24">
        <v>126497.88999999997</v>
      </c>
      <c r="AD56" s="18">
        <v>122317.90000000008</v>
      </c>
      <c r="AE56" s="18">
        <v>65817.160000000033</v>
      </c>
      <c r="AF56" s="18">
        <v>2756.51</v>
      </c>
      <c r="AG56" s="18">
        <v>34569.43</v>
      </c>
      <c r="AH56" s="18">
        <v>33080.949999999997</v>
      </c>
      <c r="AI56" s="18">
        <v>10401.370000000001</v>
      </c>
      <c r="AJ56" s="18">
        <v>4210.6499999999996</v>
      </c>
      <c r="AK56" s="18">
        <v>39514.33</v>
      </c>
      <c r="AL56" s="18">
        <v>86988.379999999976</v>
      </c>
      <c r="AM56" s="18">
        <v>88707.939999999959</v>
      </c>
      <c r="AN56" s="18">
        <v>101441.81</v>
      </c>
      <c r="AO56" s="25">
        <f t="shared" si="19"/>
        <v>716304.32000000007</v>
      </c>
      <c r="AP56" s="24">
        <v>89527.069999999992</v>
      </c>
      <c r="AQ56" s="18">
        <v>62786.3</v>
      </c>
      <c r="AR56" s="18">
        <v>95967.989999999991</v>
      </c>
      <c r="AS56" s="18">
        <v>66929.670000000013</v>
      </c>
      <c r="AT56" s="18">
        <v>82555.810000000012</v>
      </c>
      <c r="AU56" s="18">
        <v>85755.4</v>
      </c>
      <c r="AV56" s="18">
        <v>101431.31999999998</v>
      </c>
      <c r="AW56" s="18">
        <v>93071.72000000003</v>
      </c>
      <c r="AX56" s="18">
        <v>97799.700000000012</v>
      </c>
      <c r="AY56" s="18">
        <v>111112.4</v>
      </c>
      <c r="AZ56" s="18">
        <v>128614.46000000006</v>
      </c>
      <c r="BA56" s="18">
        <v>187125.6</v>
      </c>
      <c r="BB56" s="25">
        <f t="shared" si="22"/>
        <v>1202677.4400000002</v>
      </c>
      <c r="BC56" s="24">
        <v>113610.21999999997</v>
      </c>
      <c r="BD56" s="24">
        <v>131718.61000000004</v>
      </c>
      <c r="BE56" s="24">
        <v>131316.53000000003</v>
      </c>
      <c r="BF56" s="24">
        <v>117705.76999999996</v>
      </c>
      <c r="BG56" s="24">
        <v>115966.25</v>
      </c>
      <c r="BH56" s="24">
        <v>120774.28</v>
      </c>
      <c r="BI56" s="24">
        <v>139285.18</v>
      </c>
      <c r="BJ56" s="24">
        <v>144133.87</v>
      </c>
      <c r="BK56" s="24">
        <v>146023.06</v>
      </c>
      <c r="BL56" s="24">
        <v>165271.97</v>
      </c>
      <c r="BM56" s="24">
        <v>156617.15999999997</v>
      </c>
      <c r="BN56" s="24"/>
      <c r="BO56" s="25">
        <f t="shared" si="23"/>
        <v>1482422.9</v>
      </c>
    </row>
    <row r="57" spans="1:67" ht="15.95" customHeight="1">
      <c r="A57" s="17" t="s">
        <v>7</v>
      </c>
      <c r="B57" s="17" t="s">
        <v>83</v>
      </c>
      <c r="C57" s="24">
        <v>26472.849999999991</v>
      </c>
      <c r="D57" s="18">
        <v>30492.699999999997</v>
      </c>
      <c r="E57" s="18">
        <v>32027.65</v>
      </c>
      <c r="F57" s="18">
        <v>29807.239999999998</v>
      </c>
      <c r="G57" s="18">
        <v>37875.839999999997</v>
      </c>
      <c r="H57" s="18">
        <v>34178.959999999992</v>
      </c>
      <c r="I57" s="18">
        <v>37146.639999999999</v>
      </c>
      <c r="J57" s="18">
        <v>34286.493999999999</v>
      </c>
      <c r="K57" s="18">
        <v>35789.619999999995</v>
      </c>
      <c r="L57" s="18">
        <v>42240.117999999988</v>
      </c>
      <c r="M57" s="18">
        <v>38471.394</v>
      </c>
      <c r="N57" s="18">
        <v>38050.11</v>
      </c>
      <c r="O57" s="18">
        <f t="shared" si="20"/>
        <v>416839.61599999992</v>
      </c>
      <c r="P57" s="24">
        <v>39464.130000000005</v>
      </c>
      <c r="Q57" s="18">
        <v>41207.264000000003</v>
      </c>
      <c r="R57" s="18">
        <v>38625.020000000004</v>
      </c>
      <c r="S57" s="18">
        <v>38634.373</v>
      </c>
      <c r="T57" s="18">
        <v>43978.039999999994</v>
      </c>
      <c r="U57" s="18">
        <v>40144.549999999996</v>
      </c>
      <c r="V57" s="18">
        <v>45943.97</v>
      </c>
      <c r="W57" s="18">
        <v>46313.099999999991</v>
      </c>
      <c r="X57" s="18">
        <v>47413.280000000006</v>
      </c>
      <c r="Y57" s="18">
        <v>58416.570000000007</v>
      </c>
      <c r="Z57" s="18">
        <v>48662.5</v>
      </c>
      <c r="AA57" s="18">
        <v>61767.899999999987</v>
      </c>
      <c r="AB57" s="18">
        <f t="shared" si="21"/>
        <v>550570.69699999993</v>
      </c>
      <c r="AC57" s="24">
        <v>46912.599999999991</v>
      </c>
      <c r="AD57" s="18">
        <v>39333.150000000009</v>
      </c>
      <c r="AE57" s="18">
        <v>20911.05</v>
      </c>
      <c r="AF57" s="18">
        <v>7728.6</v>
      </c>
      <c r="AG57" s="18">
        <v>13913.1</v>
      </c>
      <c r="AH57" s="18">
        <v>11505.400000000001</v>
      </c>
      <c r="AI57" s="18">
        <v>17063.599999999999</v>
      </c>
      <c r="AJ57" s="18">
        <v>15199.3</v>
      </c>
      <c r="AK57" s="18">
        <v>5602.9</v>
      </c>
      <c r="AL57" s="18">
        <v>15160.3</v>
      </c>
      <c r="AM57" s="18">
        <v>24680.100000000002</v>
      </c>
      <c r="AN57" s="18">
        <v>78639.199999999983</v>
      </c>
      <c r="AO57" s="25">
        <f t="shared" si="19"/>
        <v>296649.3</v>
      </c>
      <c r="AP57" s="24">
        <v>33806.399999999994</v>
      </c>
      <c r="AQ57" s="18">
        <v>27228.029999999995</v>
      </c>
      <c r="AR57" s="18">
        <v>117507.35</v>
      </c>
      <c r="AS57" s="18">
        <v>21409.5</v>
      </c>
      <c r="AT57" s="18">
        <v>26517.499999999993</v>
      </c>
      <c r="AU57" s="18">
        <v>30763.5</v>
      </c>
      <c r="AV57" s="18">
        <v>34074.150000000009</v>
      </c>
      <c r="AW57" s="18">
        <v>31400.800000000003</v>
      </c>
      <c r="AX57" s="18">
        <v>28106.999999999996</v>
      </c>
      <c r="AY57" s="18">
        <v>34820.649999999994</v>
      </c>
      <c r="AZ57" s="18">
        <v>50891.4</v>
      </c>
      <c r="BA57" s="18">
        <v>46299.01</v>
      </c>
      <c r="BB57" s="25">
        <f t="shared" si="22"/>
        <v>482825.29000000004</v>
      </c>
      <c r="BC57" s="24">
        <v>35369.099999999991</v>
      </c>
      <c r="BD57" s="24">
        <v>31928.000000000011</v>
      </c>
      <c r="BE57" s="24">
        <v>54573.200000000004</v>
      </c>
      <c r="BF57" s="24">
        <v>99590.700000000012</v>
      </c>
      <c r="BG57" s="24">
        <v>45507.200000000012</v>
      </c>
      <c r="BH57" s="24">
        <v>43681.099999999991</v>
      </c>
      <c r="BI57" s="24">
        <v>68204.599999999991</v>
      </c>
      <c r="BJ57" s="24">
        <v>72827.39999999998</v>
      </c>
      <c r="BK57" s="24">
        <v>72996.56</v>
      </c>
      <c r="BL57" s="24">
        <v>84921.199999999983</v>
      </c>
      <c r="BM57" s="24">
        <v>59071.760000000009</v>
      </c>
      <c r="BN57" s="24"/>
      <c r="BO57" s="25">
        <f t="shared" si="23"/>
        <v>668670.81999999995</v>
      </c>
    </row>
    <row r="58" spans="1:67" ht="15.95" customHeight="1">
      <c r="A58" s="17" t="s">
        <v>8</v>
      </c>
      <c r="B58" s="17" t="s">
        <v>84</v>
      </c>
      <c r="C58" s="24">
        <v>23953.65</v>
      </c>
      <c r="D58" s="18">
        <v>21107.200000000004</v>
      </c>
      <c r="E58" s="18">
        <v>22386.699999999997</v>
      </c>
      <c r="F58" s="18">
        <v>21136.099999999995</v>
      </c>
      <c r="G58" s="18">
        <v>21182.901000000005</v>
      </c>
      <c r="H58" s="18">
        <v>24295.700000000004</v>
      </c>
      <c r="I58" s="18">
        <v>22893</v>
      </c>
      <c r="J58" s="18">
        <v>25391.4</v>
      </c>
      <c r="K58" s="18">
        <v>23772.2</v>
      </c>
      <c r="L58" s="18">
        <v>21362.9</v>
      </c>
      <c r="M58" s="18">
        <v>22088.600000000002</v>
      </c>
      <c r="N58" s="18">
        <v>23692.899999999998</v>
      </c>
      <c r="O58" s="18">
        <f t="shared" si="20"/>
        <v>273263.25100000005</v>
      </c>
      <c r="P58" s="24">
        <v>19985.500000000004</v>
      </c>
      <c r="Q58" s="18">
        <v>19003.599999999995</v>
      </c>
      <c r="R58" s="18">
        <v>22321.1</v>
      </c>
      <c r="S58" s="18">
        <v>19080.900000000001</v>
      </c>
      <c r="T58" s="18">
        <v>22132.3</v>
      </c>
      <c r="U58" s="18">
        <v>22599</v>
      </c>
      <c r="V58" s="18">
        <v>20945.599999999999</v>
      </c>
      <c r="W58" s="18">
        <v>23486.7</v>
      </c>
      <c r="X58" s="18">
        <v>24524.300000000007</v>
      </c>
      <c r="Y58" s="18">
        <v>36712.600000000006</v>
      </c>
      <c r="Z58" s="18">
        <v>27219.200000000004</v>
      </c>
      <c r="AA58" s="18">
        <v>44152.599999999991</v>
      </c>
      <c r="AB58" s="18">
        <f t="shared" si="21"/>
        <v>302163.40000000002</v>
      </c>
      <c r="AC58" s="24">
        <v>31773.699999999997</v>
      </c>
      <c r="AD58" s="18">
        <v>24164.500000000007</v>
      </c>
      <c r="AE58" s="18">
        <v>12678.899999999998</v>
      </c>
      <c r="AF58" s="18">
        <v>0</v>
      </c>
      <c r="AG58" s="18">
        <v>337</v>
      </c>
      <c r="AH58" s="18">
        <v>1171.4000000000001</v>
      </c>
      <c r="AI58" s="18">
        <v>2403.1999999999998</v>
      </c>
      <c r="AJ58" s="18">
        <v>6711.0999999999995</v>
      </c>
      <c r="AK58" s="18">
        <v>9264.5999999999985</v>
      </c>
      <c r="AL58" s="18">
        <v>8854.7000000000007</v>
      </c>
      <c r="AM58" s="18">
        <v>8704.3999999999978</v>
      </c>
      <c r="AN58" s="18">
        <v>27258.800000000003</v>
      </c>
      <c r="AO58" s="25">
        <f t="shared" si="19"/>
        <v>133322.29999999999</v>
      </c>
      <c r="AP58" s="24">
        <v>13438.9</v>
      </c>
      <c r="AQ58" s="18">
        <v>8696.2000000000025</v>
      </c>
      <c r="AR58" s="18">
        <v>16959.5</v>
      </c>
      <c r="AS58" s="18">
        <v>10518.699999999997</v>
      </c>
      <c r="AT58" s="18">
        <v>23617.400000000005</v>
      </c>
      <c r="AU58" s="18">
        <v>13878.100000000002</v>
      </c>
      <c r="AV58" s="18">
        <v>15598.200000000003</v>
      </c>
      <c r="AW58" s="18">
        <v>31614.299999999992</v>
      </c>
      <c r="AX58" s="18">
        <v>24953.5</v>
      </c>
      <c r="AY58" s="18">
        <v>31009.5</v>
      </c>
      <c r="AZ58" s="18">
        <v>21828.800000000003</v>
      </c>
      <c r="BA58" s="18">
        <v>33756.200000000004</v>
      </c>
      <c r="BB58" s="25">
        <f t="shared" si="22"/>
        <v>245869.30000000005</v>
      </c>
      <c r="BC58" s="24">
        <v>20015.899999999998</v>
      </c>
      <c r="BD58" s="24">
        <v>22214.799999999996</v>
      </c>
      <c r="BE58" s="24">
        <v>21432.999999999993</v>
      </c>
      <c r="BF58" s="24">
        <v>25873.9</v>
      </c>
      <c r="BG58" s="24">
        <v>25317</v>
      </c>
      <c r="BH58" s="24">
        <v>26101.7</v>
      </c>
      <c r="BI58" s="24">
        <v>38250.200000000004</v>
      </c>
      <c r="BJ58" s="24">
        <v>50631.8</v>
      </c>
      <c r="BK58" s="24">
        <v>30383.299999999996</v>
      </c>
      <c r="BL58" s="24">
        <v>32768.5</v>
      </c>
      <c r="BM58" s="24">
        <v>33472.699999999997</v>
      </c>
      <c r="BN58" s="24"/>
      <c r="BO58" s="25">
        <f t="shared" si="23"/>
        <v>326462.8</v>
      </c>
    </row>
    <row r="59" spans="1:67" ht="15.95" customHeight="1">
      <c r="A59" s="17" t="s">
        <v>9</v>
      </c>
      <c r="B59" s="17" t="s">
        <v>78</v>
      </c>
      <c r="C59" s="24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20"/>
        <v>0</v>
      </c>
      <c r="P59" s="24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21"/>
        <v>0</v>
      </c>
      <c r="AC59" s="24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673.5</v>
      </c>
      <c r="AO59" s="25">
        <f t="shared" si="19"/>
        <v>673.5</v>
      </c>
      <c r="AP59" s="24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25">
        <f t="shared" si="22"/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/>
      <c r="BO59" s="25">
        <f t="shared" si="23"/>
        <v>0</v>
      </c>
    </row>
    <row r="60" spans="1:67" ht="15.95" customHeight="1">
      <c r="A60" s="17" t="s">
        <v>10</v>
      </c>
      <c r="B60" s="17" t="s">
        <v>76</v>
      </c>
      <c r="C60" s="24">
        <v>49308.839999999989</v>
      </c>
      <c r="D60" s="18">
        <v>41373.789999999994</v>
      </c>
      <c r="E60" s="18">
        <v>49446.879999999976</v>
      </c>
      <c r="F60" s="18">
        <v>42767.06</v>
      </c>
      <c r="G60" s="18">
        <v>42054.229999999996</v>
      </c>
      <c r="H60" s="18">
        <v>48736.150000000016</v>
      </c>
      <c r="I60" s="18">
        <v>40668.590000000004</v>
      </c>
      <c r="J60" s="18">
        <v>48980.719999999987</v>
      </c>
      <c r="K60" s="18">
        <v>39262.180000000015</v>
      </c>
      <c r="L60" s="18">
        <v>48017.280000000013</v>
      </c>
      <c r="M60" s="18">
        <v>60047.810000000005</v>
      </c>
      <c r="N60" s="18">
        <v>72385.500000000029</v>
      </c>
      <c r="O60" s="18">
        <f t="shared" si="20"/>
        <v>583049.03</v>
      </c>
      <c r="P60" s="24">
        <v>66184.100000000006</v>
      </c>
      <c r="Q60" s="18">
        <v>45486</v>
      </c>
      <c r="R60" s="18">
        <v>61645.999999999985</v>
      </c>
      <c r="S60" s="18">
        <v>49146.100000000013</v>
      </c>
      <c r="T60" s="18">
        <v>42819.200000000012</v>
      </c>
      <c r="U60" s="18">
        <v>49537.999999999993</v>
      </c>
      <c r="V60" s="18">
        <v>54917.759999999995</v>
      </c>
      <c r="W60" s="18">
        <v>54050.80000000001</v>
      </c>
      <c r="X60" s="18">
        <v>46358</v>
      </c>
      <c r="Y60" s="18">
        <v>56292.099999999991</v>
      </c>
      <c r="Z60" s="18">
        <v>57130.30000000001</v>
      </c>
      <c r="AA60" s="18">
        <v>87786.7</v>
      </c>
      <c r="AB60" s="18">
        <f t="shared" si="21"/>
        <v>671355.06</v>
      </c>
      <c r="AC60" s="24">
        <v>70247.799999999988</v>
      </c>
      <c r="AD60" s="18">
        <v>57199.399999999987</v>
      </c>
      <c r="AE60" s="18">
        <v>28012.500000000004</v>
      </c>
      <c r="AF60" s="18">
        <v>13540.800000000003</v>
      </c>
      <c r="AG60" s="18">
        <v>17945.899999999998</v>
      </c>
      <c r="AH60" s="18">
        <v>16730.030000000002</v>
      </c>
      <c r="AI60" s="18">
        <v>20165.8</v>
      </c>
      <c r="AJ60" s="18">
        <v>16898.5</v>
      </c>
      <c r="AK60" s="18">
        <v>22692.7</v>
      </c>
      <c r="AL60" s="18">
        <v>25410.199999999997</v>
      </c>
      <c r="AM60" s="18">
        <v>45972.900000000009</v>
      </c>
      <c r="AN60" s="18">
        <v>76853.299999999988</v>
      </c>
      <c r="AO60" s="25">
        <f t="shared" si="19"/>
        <v>411669.83</v>
      </c>
      <c r="AP60" s="24">
        <v>43336.399999999994</v>
      </c>
      <c r="AQ60" s="18">
        <v>36357.600000000006</v>
      </c>
      <c r="AR60" s="18">
        <v>58722.69999999999</v>
      </c>
      <c r="AS60" s="18">
        <v>25559.200000000001</v>
      </c>
      <c r="AT60" s="18">
        <v>25833.599999999999</v>
      </c>
      <c r="AU60" s="18">
        <v>22744.400000000005</v>
      </c>
      <c r="AV60" s="18">
        <v>31710.799999999999</v>
      </c>
      <c r="AW60" s="18">
        <v>29064.700000000008</v>
      </c>
      <c r="AX60" s="18">
        <v>28359.9</v>
      </c>
      <c r="AY60" s="18">
        <v>28241.500000000004</v>
      </c>
      <c r="AZ60" s="18">
        <v>39802.600000000006</v>
      </c>
      <c r="BA60" s="18">
        <v>82549.300000000017</v>
      </c>
      <c r="BB60" s="25">
        <f t="shared" si="22"/>
        <v>452282.70000000007</v>
      </c>
      <c r="BC60" s="24">
        <v>76494.799999999974</v>
      </c>
      <c r="BD60" s="24">
        <v>58363.099999999991</v>
      </c>
      <c r="BE60" s="24">
        <v>81123.200000000026</v>
      </c>
      <c r="BF60" s="24">
        <v>68427.7</v>
      </c>
      <c r="BG60" s="24">
        <v>32278.099999999995</v>
      </c>
      <c r="BH60" s="24">
        <v>34484.899999999994</v>
      </c>
      <c r="BI60" s="24">
        <v>42952.100000000006</v>
      </c>
      <c r="BJ60" s="24">
        <v>43129.8</v>
      </c>
      <c r="BK60" s="24">
        <v>46961.900000000009</v>
      </c>
      <c r="BL60" s="24">
        <v>69760.600000000035</v>
      </c>
      <c r="BM60" s="24">
        <v>37910.199999999997</v>
      </c>
      <c r="BN60" s="24"/>
      <c r="BO60" s="25">
        <f t="shared" si="23"/>
        <v>591886.39999999991</v>
      </c>
    </row>
    <row r="61" spans="1:67" ht="15.95" customHeight="1">
      <c r="A61" s="17" t="s">
        <v>11</v>
      </c>
      <c r="B61" s="17" t="s">
        <v>79</v>
      </c>
      <c r="C61" s="24">
        <v>107422.16</v>
      </c>
      <c r="D61" s="18">
        <v>108180.41</v>
      </c>
      <c r="E61" s="18">
        <v>116169.81000000001</v>
      </c>
      <c r="F61" s="18">
        <v>102302.17599999998</v>
      </c>
      <c r="G61" s="18">
        <v>107105.83999999998</v>
      </c>
      <c r="H61" s="18">
        <v>102980.61999999997</v>
      </c>
      <c r="I61" s="18">
        <v>102478.70999999996</v>
      </c>
      <c r="J61" s="18">
        <v>107906.33999999995</v>
      </c>
      <c r="K61" s="18">
        <v>117282.16100000001</v>
      </c>
      <c r="L61" s="18">
        <v>119743.00999999998</v>
      </c>
      <c r="M61" s="18">
        <v>116013.83</v>
      </c>
      <c r="N61" s="18">
        <v>149874.17999999996</v>
      </c>
      <c r="O61" s="18">
        <f t="shared" si="20"/>
        <v>1357459.2469999997</v>
      </c>
      <c r="P61" s="24">
        <v>115109.78999999995</v>
      </c>
      <c r="Q61" s="18">
        <v>103505.25</v>
      </c>
      <c r="R61" s="18">
        <v>125468.37999999995</v>
      </c>
      <c r="S61" s="18">
        <v>102582.98999999995</v>
      </c>
      <c r="T61" s="18">
        <v>106356.08999999997</v>
      </c>
      <c r="U61" s="18">
        <v>106194.05000000002</v>
      </c>
      <c r="V61" s="18">
        <v>117383.24000000002</v>
      </c>
      <c r="W61" s="18">
        <v>123748.71999999991</v>
      </c>
      <c r="X61" s="18">
        <v>128652.24999999999</v>
      </c>
      <c r="Y61" s="18">
        <v>147593.66999999993</v>
      </c>
      <c r="Z61" s="18">
        <v>136226.05999999997</v>
      </c>
      <c r="AA61" s="18">
        <v>173043.20000000001</v>
      </c>
      <c r="AB61" s="18">
        <f t="shared" si="21"/>
        <v>1485863.6899999997</v>
      </c>
      <c r="AC61" s="24">
        <v>131868.98999999993</v>
      </c>
      <c r="AD61" s="18">
        <v>120289.78000000003</v>
      </c>
      <c r="AE61" s="18">
        <v>60846.310000000019</v>
      </c>
      <c r="AF61" s="18">
        <v>11115.25</v>
      </c>
      <c r="AG61" s="18">
        <v>6581.4000000000005</v>
      </c>
      <c r="AH61" s="18">
        <v>3725.0999999999995</v>
      </c>
      <c r="AI61" s="18">
        <v>17178.700000000004</v>
      </c>
      <c r="AJ61" s="18">
        <v>35318.699999999997</v>
      </c>
      <c r="AK61" s="18">
        <v>40173.799999999988</v>
      </c>
      <c r="AL61" s="18">
        <v>57422.7</v>
      </c>
      <c r="AM61" s="18">
        <v>76574.999999999985</v>
      </c>
      <c r="AN61" s="18">
        <v>100604.75000000003</v>
      </c>
      <c r="AO61" s="25">
        <f t="shared" si="19"/>
        <v>661700.48</v>
      </c>
      <c r="AP61" s="24">
        <v>72713.429999999978</v>
      </c>
      <c r="AQ61" s="18">
        <v>66928.859999999986</v>
      </c>
      <c r="AR61" s="18">
        <v>143715.34999999998</v>
      </c>
      <c r="AS61" s="18">
        <v>54717.390000000007</v>
      </c>
      <c r="AT61" s="18">
        <v>49958.110000000008</v>
      </c>
      <c r="AU61" s="18">
        <v>53059.369999999988</v>
      </c>
      <c r="AV61" s="18">
        <v>54254.23000000001</v>
      </c>
      <c r="AW61" s="18">
        <v>59909.75999999998</v>
      </c>
      <c r="AX61" s="18">
        <v>68774.370000000024</v>
      </c>
      <c r="AY61" s="18">
        <v>71348.69</v>
      </c>
      <c r="AZ61" s="18">
        <v>109952.92000000004</v>
      </c>
      <c r="BA61" s="18">
        <v>96131.799999999974</v>
      </c>
      <c r="BB61" s="25">
        <f t="shared" si="22"/>
        <v>901464.28</v>
      </c>
      <c r="BC61" s="24">
        <v>68287.56</v>
      </c>
      <c r="BD61" s="24">
        <v>67864.400000000009</v>
      </c>
      <c r="BE61" s="24">
        <v>81226.680000000008</v>
      </c>
      <c r="BF61" s="24">
        <v>81232.139999999985</v>
      </c>
      <c r="BG61" s="24">
        <v>54610.8</v>
      </c>
      <c r="BH61" s="24">
        <v>55770.310000000012</v>
      </c>
      <c r="BI61" s="24">
        <v>58114.85000000002</v>
      </c>
      <c r="BJ61" s="24">
        <v>62973.250000000015</v>
      </c>
      <c r="BK61" s="24">
        <v>74575.64</v>
      </c>
      <c r="BL61" s="24">
        <v>67057.680000000022</v>
      </c>
      <c r="BM61" s="24">
        <v>84969.24</v>
      </c>
      <c r="BN61" s="24"/>
      <c r="BO61" s="25">
        <f t="shared" si="23"/>
        <v>756682.55000000016</v>
      </c>
    </row>
    <row r="62" spans="1:67" ht="15.95" customHeight="1">
      <c r="A62" s="19" t="s">
        <v>24</v>
      </c>
      <c r="B62" s="19"/>
      <c r="C62" s="20">
        <f t="shared" ref="C62:E62" si="24">SUM(C50:C61)</f>
        <v>1220379.4500000002</v>
      </c>
      <c r="D62" s="20">
        <f t="shared" si="24"/>
        <v>1279642.7300000002</v>
      </c>
      <c r="E62" s="20">
        <f t="shared" si="24"/>
        <v>1487476.7360000007</v>
      </c>
      <c r="F62" s="20">
        <f>SUM(F50:F61)</f>
        <v>1316401.7960000001</v>
      </c>
      <c r="G62" s="20">
        <f t="shared" ref="G62:R62" si="25">SUM(G50:G61)</f>
        <v>1451209.1410000003</v>
      </c>
      <c r="H62" s="20">
        <f t="shared" si="25"/>
        <v>1354024.0099999998</v>
      </c>
      <c r="I62" s="20">
        <f t="shared" si="25"/>
        <v>1356878.3399999996</v>
      </c>
      <c r="J62" s="20">
        <f t="shared" si="25"/>
        <v>1411082.9939999997</v>
      </c>
      <c r="K62" s="20">
        <f t="shared" si="25"/>
        <v>1440939.4410000003</v>
      </c>
      <c r="L62" s="20">
        <f t="shared" si="25"/>
        <v>1380949.8159999999</v>
      </c>
      <c r="M62" s="20">
        <f t="shared" si="25"/>
        <v>1413920.3039999998</v>
      </c>
      <c r="N62" s="20">
        <f t="shared" si="25"/>
        <v>1520580.0099999993</v>
      </c>
      <c r="O62" s="20">
        <f t="shared" si="25"/>
        <v>16633484.767999997</v>
      </c>
      <c r="P62" s="20">
        <f t="shared" si="25"/>
        <v>1250494.1199999996</v>
      </c>
      <c r="Q62" s="20">
        <f t="shared" si="25"/>
        <v>1207477.7939999998</v>
      </c>
      <c r="R62" s="20">
        <f t="shared" si="25"/>
        <v>1486631.7899999998</v>
      </c>
      <c r="S62" s="20">
        <f>SUM(S50:S61)</f>
        <v>1301878.9730000002</v>
      </c>
      <c r="T62" s="20">
        <f t="shared" ref="T62:BA62" si="26">SUM(T50:T61)</f>
        <v>1465056.9699999997</v>
      </c>
      <c r="U62" s="20">
        <f t="shared" si="26"/>
        <v>1409977.2900000003</v>
      </c>
      <c r="V62" s="20">
        <f t="shared" si="26"/>
        <v>1454990.4699999995</v>
      </c>
      <c r="W62" s="20">
        <f t="shared" si="26"/>
        <v>1634055.2900000003</v>
      </c>
      <c r="X62" s="20">
        <f t="shared" si="26"/>
        <v>1723442.48</v>
      </c>
      <c r="Y62" s="20">
        <f t="shared" si="26"/>
        <v>1759566.3700000003</v>
      </c>
      <c r="Z62" s="20">
        <f t="shared" si="26"/>
        <v>1518139.5300000003</v>
      </c>
      <c r="AA62" s="20">
        <f t="shared" si="26"/>
        <v>1720823.38</v>
      </c>
      <c r="AB62" s="20">
        <f t="shared" si="26"/>
        <v>17932534.457000002</v>
      </c>
      <c r="AC62" s="20">
        <f t="shared" si="26"/>
        <v>1442160.55</v>
      </c>
      <c r="AD62" s="20">
        <f t="shared" si="26"/>
        <v>1486899.0399999996</v>
      </c>
      <c r="AE62" s="20">
        <f t="shared" si="26"/>
        <v>838067.97000000044</v>
      </c>
      <c r="AF62" s="20">
        <f t="shared" si="26"/>
        <v>391033.14999999997</v>
      </c>
      <c r="AG62" s="20">
        <f t="shared" si="26"/>
        <v>1103804.5499999998</v>
      </c>
      <c r="AH62" s="20">
        <f t="shared" si="26"/>
        <v>1069977.3600000001</v>
      </c>
      <c r="AI62" s="20">
        <f t="shared" si="26"/>
        <v>1212836.9100000004</v>
      </c>
      <c r="AJ62" s="20">
        <f t="shared" si="26"/>
        <v>1241785.8699999999</v>
      </c>
      <c r="AK62" s="20">
        <f t="shared" si="26"/>
        <v>1202123.7400000002</v>
      </c>
      <c r="AL62" s="20">
        <f t="shared" si="26"/>
        <v>1376741.5300000003</v>
      </c>
      <c r="AM62" s="20">
        <f t="shared" si="26"/>
        <v>1511622.01</v>
      </c>
      <c r="AN62" s="20">
        <f t="shared" si="26"/>
        <v>1823688.1299999994</v>
      </c>
      <c r="AO62" s="20">
        <f t="shared" si="19"/>
        <v>14700740.810000001</v>
      </c>
      <c r="AP62" s="20">
        <f t="shared" si="26"/>
        <v>1449592.9879999994</v>
      </c>
      <c r="AQ62" s="20">
        <f t="shared" si="26"/>
        <v>1187877.6540000001</v>
      </c>
      <c r="AR62" s="20">
        <f t="shared" si="26"/>
        <v>1613777.15</v>
      </c>
      <c r="AS62" s="20">
        <f t="shared" si="26"/>
        <v>1274672.9099999992</v>
      </c>
      <c r="AT62" s="20">
        <f t="shared" si="26"/>
        <v>1467829.4939999999</v>
      </c>
      <c r="AU62" s="20">
        <f t="shared" si="26"/>
        <v>1351577.9299999992</v>
      </c>
      <c r="AV62" s="20">
        <f t="shared" si="26"/>
        <v>1489727.9199999995</v>
      </c>
      <c r="AW62" s="20">
        <f t="shared" si="26"/>
        <v>1415470.1099999996</v>
      </c>
      <c r="AX62" s="20">
        <f t="shared" si="26"/>
        <v>1496822.77</v>
      </c>
      <c r="AY62" s="20">
        <f t="shared" si="26"/>
        <v>1533884.2699999996</v>
      </c>
      <c r="AZ62" s="20">
        <f t="shared" si="26"/>
        <v>1564563.0400000005</v>
      </c>
      <c r="BA62" s="20">
        <f t="shared" si="26"/>
        <v>1892113.7679999997</v>
      </c>
      <c r="BB62" s="20">
        <f t="shared" si="22"/>
        <v>17737910.003999997</v>
      </c>
      <c r="BC62" s="20">
        <f t="shared" ref="BC62:BN62" si="27">SUM(BC50:BC61)</f>
        <v>1372623.64</v>
      </c>
      <c r="BD62" s="20">
        <f t="shared" si="27"/>
        <v>1333488.9600000002</v>
      </c>
      <c r="BE62" s="20">
        <f t="shared" si="27"/>
        <v>1573906.1899999995</v>
      </c>
      <c r="BF62" s="20">
        <f t="shared" si="27"/>
        <v>1515221.2249999999</v>
      </c>
      <c r="BG62" s="20">
        <f t="shared" si="27"/>
        <v>1324290.6240000001</v>
      </c>
      <c r="BH62" s="20">
        <f t="shared" si="27"/>
        <v>1396642.5999999999</v>
      </c>
      <c r="BI62" s="20">
        <f t="shared" si="27"/>
        <v>1525250.2000000009</v>
      </c>
      <c r="BJ62" s="20">
        <f t="shared" si="27"/>
        <v>1662917.3199999994</v>
      </c>
      <c r="BK62" s="20">
        <f t="shared" si="27"/>
        <v>1674141.4099999997</v>
      </c>
      <c r="BL62" s="20">
        <f t="shared" si="27"/>
        <v>1816007.8800000004</v>
      </c>
      <c r="BM62" s="20">
        <f t="shared" si="27"/>
        <v>1577634.4199999995</v>
      </c>
      <c r="BN62" s="20">
        <f t="shared" si="27"/>
        <v>0</v>
      </c>
      <c r="BO62" s="20">
        <f t="shared" si="23"/>
        <v>16772124.469000001</v>
      </c>
    </row>
    <row r="63" spans="1:67" s="29" customFormat="1" ht="15.95" customHeight="1">
      <c r="A63" s="52"/>
      <c r="B63" s="27"/>
      <c r="C63" s="28">
        <f t="shared" ref="C63:J63" si="28">+C62/1000</f>
        <v>1220.3794500000001</v>
      </c>
      <c r="D63" s="28">
        <f t="shared" si="28"/>
        <v>1279.6427300000003</v>
      </c>
      <c r="E63" s="28">
        <f t="shared" si="28"/>
        <v>1487.4767360000008</v>
      </c>
      <c r="F63" s="28">
        <f t="shared" si="28"/>
        <v>1316.4017960000001</v>
      </c>
      <c r="G63" s="28">
        <f t="shared" si="28"/>
        <v>1451.2091410000003</v>
      </c>
      <c r="H63" s="28">
        <f t="shared" si="28"/>
        <v>1354.0240099999999</v>
      </c>
      <c r="I63" s="28">
        <f t="shared" si="28"/>
        <v>1356.8783399999995</v>
      </c>
      <c r="J63" s="28">
        <f t="shared" si="28"/>
        <v>1411.0829939999996</v>
      </c>
      <c r="P63" s="28">
        <f t="shared" ref="P63:W63" si="29">+P62/1000</f>
        <v>1250.4941199999996</v>
      </c>
      <c r="Q63" s="28">
        <f t="shared" si="29"/>
        <v>1207.4777939999997</v>
      </c>
      <c r="R63" s="28">
        <f t="shared" si="29"/>
        <v>1486.6317899999999</v>
      </c>
      <c r="S63" s="28">
        <f t="shared" si="29"/>
        <v>1301.8789730000003</v>
      </c>
      <c r="T63" s="28">
        <f t="shared" si="29"/>
        <v>1465.0569699999996</v>
      </c>
      <c r="U63" s="28">
        <f t="shared" si="29"/>
        <v>1409.9772900000003</v>
      </c>
      <c r="V63" s="28">
        <f t="shared" si="29"/>
        <v>1454.9904699999995</v>
      </c>
      <c r="W63" s="28">
        <f t="shared" si="29"/>
        <v>1634.0552900000002</v>
      </c>
    </row>
    <row r="64" spans="1:67" ht="15.95" customHeight="1">
      <c r="A64" s="15" t="s">
        <v>54</v>
      </c>
      <c r="B64" s="15"/>
    </row>
    <row r="65" spans="1:67" ht="15.95" customHeight="1">
      <c r="A65" s="15"/>
      <c r="B65" s="15"/>
    </row>
    <row r="66" spans="1:67" ht="15.95" customHeight="1">
      <c r="A66" s="65" t="s">
        <v>33</v>
      </c>
      <c r="B66" s="22"/>
      <c r="C66" s="63">
        <v>2018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7" t="s">
        <v>112</v>
      </c>
      <c r="P66" s="63">
        <v>2019</v>
      </c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7" t="s">
        <v>114</v>
      </c>
      <c r="AC66" s="63">
        <v>2020</v>
      </c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4" t="s">
        <v>120</v>
      </c>
      <c r="AP66" s="63">
        <v>2021</v>
      </c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4" t="s">
        <v>121</v>
      </c>
      <c r="BC66" s="63">
        <v>2022</v>
      </c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4" t="s">
        <v>124</v>
      </c>
    </row>
    <row r="67" spans="1:67" ht="15.95" customHeight="1">
      <c r="A67" s="66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30" t="s">
        <v>23</v>
      </c>
      <c r="O67" s="68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30" t="s">
        <v>23</v>
      </c>
      <c r="AB67" s="68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64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122</v>
      </c>
      <c r="AY67" s="16" t="s">
        <v>21</v>
      </c>
      <c r="AZ67" s="16" t="s">
        <v>22</v>
      </c>
      <c r="BA67" s="16" t="s">
        <v>23</v>
      </c>
      <c r="BB67" s="64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122</v>
      </c>
      <c r="BL67" s="16" t="s">
        <v>21</v>
      </c>
      <c r="BM67" s="16" t="s">
        <v>22</v>
      </c>
      <c r="BN67" s="16" t="s">
        <v>23</v>
      </c>
      <c r="BO67" s="64"/>
    </row>
    <row r="68" spans="1:67" ht="15.95" customHeight="1">
      <c r="A68" s="17" t="s">
        <v>0</v>
      </c>
      <c r="B68" s="17" t="s">
        <v>74</v>
      </c>
      <c r="C68" s="24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24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24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25">
        <f t="shared" ref="AO68:AO80" si="30">SUM(AC68:AN68)</f>
        <v>0</v>
      </c>
      <c r="AP68" s="24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24">
        <v>0</v>
      </c>
      <c r="AZ68" s="18">
        <v>0</v>
      </c>
      <c r="BA68" s="18">
        <v>0</v>
      </c>
      <c r="BB68" s="25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/>
      <c r="BO68" s="25">
        <f>SUM(BC68:BN68)</f>
        <v>0</v>
      </c>
    </row>
    <row r="69" spans="1:67" ht="15.95" customHeight="1">
      <c r="A69" s="17" t="s">
        <v>1</v>
      </c>
      <c r="B69" s="17" t="s">
        <v>75</v>
      </c>
      <c r="C69" s="24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9" si="31">SUM(C69:N69)</f>
        <v>0</v>
      </c>
      <c r="P69" s="24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9" si="32">SUM(P69:AA69)</f>
        <v>0</v>
      </c>
      <c r="AC69" s="24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25">
        <f t="shared" si="30"/>
        <v>0</v>
      </c>
      <c r="AP69" s="24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25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/>
      <c r="BO69" s="25">
        <f t="shared" ref="BO69:BO80" si="33">SUM(BC69:BN69)</f>
        <v>0</v>
      </c>
    </row>
    <row r="70" spans="1:67" ht="15.95" customHeight="1">
      <c r="A70" s="17" t="s">
        <v>2</v>
      </c>
      <c r="B70" s="17" t="s">
        <v>73</v>
      </c>
      <c r="C70" s="24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31"/>
        <v>0</v>
      </c>
      <c r="P70" s="24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32"/>
        <v>0</v>
      </c>
      <c r="AC70" s="24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25">
        <f t="shared" si="30"/>
        <v>0</v>
      </c>
      <c r="AP70" s="24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25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/>
      <c r="BO70" s="25">
        <f t="shared" si="33"/>
        <v>0</v>
      </c>
    </row>
    <row r="71" spans="1:67" ht="15.95" customHeight="1">
      <c r="A71" s="17" t="s">
        <v>3</v>
      </c>
      <c r="B71" s="17" t="s">
        <v>77</v>
      </c>
      <c r="C71" s="24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f t="shared" si="31"/>
        <v>0</v>
      </c>
      <c r="P71" s="24">
        <v>14544</v>
      </c>
      <c r="Q71" s="18">
        <v>0</v>
      </c>
      <c r="R71" s="18">
        <v>1476</v>
      </c>
      <c r="S71" s="18">
        <v>0</v>
      </c>
      <c r="T71" s="18">
        <v>0</v>
      </c>
      <c r="U71" s="18">
        <v>371</v>
      </c>
      <c r="V71" s="18">
        <v>248</v>
      </c>
      <c r="W71" s="18">
        <v>1829.6</v>
      </c>
      <c r="X71" s="18">
        <v>1187</v>
      </c>
      <c r="Y71" s="18">
        <v>0</v>
      </c>
      <c r="Z71" s="18">
        <v>15106.92</v>
      </c>
      <c r="AA71" s="18">
        <v>1941</v>
      </c>
      <c r="AB71" s="18">
        <f t="shared" si="32"/>
        <v>36703.519999999997</v>
      </c>
      <c r="AC71" s="24">
        <v>3043</v>
      </c>
      <c r="AD71" s="18">
        <v>1885</v>
      </c>
      <c r="AE71" s="18">
        <v>6645</v>
      </c>
      <c r="AF71" s="18">
        <v>663.3</v>
      </c>
      <c r="AG71" s="18">
        <v>2071</v>
      </c>
      <c r="AH71" s="18">
        <v>3091</v>
      </c>
      <c r="AI71" s="18">
        <v>11392</v>
      </c>
      <c r="AJ71" s="18">
        <v>4029</v>
      </c>
      <c r="AK71" s="18">
        <v>5579</v>
      </c>
      <c r="AL71" s="18">
        <v>801</v>
      </c>
      <c r="AM71" s="18">
        <v>1633</v>
      </c>
      <c r="AN71" s="18">
        <v>2028</v>
      </c>
      <c r="AO71" s="25">
        <f t="shared" si="30"/>
        <v>42860.3</v>
      </c>
      <c r="AP71" s="24">
        <v>719</v>
      </c>
      <c r="AQ71" s="18">
        <v>2844</v>
      </c>
      <c r="AR71" s="18">
        <v>3089</v>
      </c>
      <c r="AS71" s="18">
        <v>4655</v>
      </c>
      <c r="AT71" s="18">
        <v>4097</v>
      </c>
      <c r="AU71" s="18">
        <v>2885</v>
      </c>
      <c r="AV71" s="18">
        <v>1087</v>
      </c>
      <c r="AW71" s="18">
        <v>974</v>
      </c>
      <c r="AX71" s="18">
        <v>986</v>
      </c>
      <c r="AY71" s="18">
        <v>866</v>
      </c>
      <c r="AZ71" s="18">
        <v>1274</v>
      </c>
      <c r="BA71" s="18">
        <v>2744</v>
      </c>
      <c r="BB71" s="25">
        <v>64</v>
      </c>
      <c r="BC71" s="24">
        <v>1801</v>
      </c>
      <c r="BD71" s="24">
        <v>430</v>
      </c>
      <c r="BE71" s="24">
        <v>487</v>
      </c>
      <c r="BF71" s="24">
        <v>2322</v>
      </c>
      <c r="BG71" s="24">
        <v>1540</v>
      </c>
      <c r="BH71" s="24">
        <v>1170</v>
      </c>
      <c r="BI71" s="24">
        <v>748</v>
      </c>
      <c r="BJ71" s="24">
        <v>1005</v>
      </c>
      <c r="BK71" s="24">
        <v>1014</v>
      </c>
      <c r="BL71" s="24">
        <v>488</v>
      </c>
      <c r="BM71" s="24">
        <v>0</v>
      </c>
      <c r="BN71" s="24"/>
      <c r="BO71" s="25">
        <f t="shared" si="33"/>
        <v>11005</v>
      </c>
    </row>
    <row r="72" spans="1:67" ht="15.95" customHeight="1">
      <c r="A72" s="17" t="s">
        <v>4</v>
      </c>
      <c r="B72" s="17" t="s">
        <v>80</v>
      </c>
      <c r="C72" s="24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31"/>
        <v>0</v>
      </c>
      <c r="P72" s="24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f t="shared" si="32"/>
        <v>0</v>
      </c>
      <c r="AC72" s="24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7</v>
      </c>
      <c r="AN72" s="18">
        <v>0</v>
      </c>
      <c r="AO72" s="25">
        <f t="shared" si="30"/>
        <v>7</v>
      </c>
      <c r="AP72" s="24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25">
        <v>1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/>
      <c r="BO72" s="25">
        <f t="shared" si="33"/>
        <v>0</v>
      </c>
    </row>
    <row r="73" spans="1:67" ht="15.95" customHeight="1">
      <c r="A73" s="17" t="s">
        <v>5</v>
      </c>
      <c r="B73" s="17" t="s">
        <v>81</v>
      </c>
      <c r="C73" s="24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31"/>
        <v>0</v>
      </c>
      <c r="P73" s="24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32"/>
        <v>0</v>
      </c>
      <c r="AC73" s="24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25">
        <f t="shared" si="30"/>
        <v>0</v>
      </c>
      <c r="AP73" s="24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25">
        <v>36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/>
      <c r="BO73" s="25">
        <f t="shared" si="33"/>
        <v>0</v>
      </c>
    </row>
    <row r="74" spans="1:67" ht="15.95" customHeight="1">
      <c r="A74" s="17" t="s">
        <v>6</v>
      </c>
      <c r="B74" s="17" t="s">
        <v>82</v>
      </c>
      <c r="C74" s="24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31"/>
        <v>0</v>
      </c>
      <c r="P74" s="24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32"/>
        <v>0</v>
      </c>
      <c r="AC74" s="24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25">
        <f t="shared" si="30"/>
        <v>0</v>
      </c>
      <c r="AP74" s="24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25">
        <v>17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/>
      <c r="BO74" s="25">
        <f t="shared" si="33"/>
        <v>0</v>
      </c>
    </row>
    <row r="75" spans="1:67" ht="15.95" customHeight="1">
      <c r="A75" s="17" t="s">
        <v>7</v>
      </c>
      <c r="B75" s="17" t="s">
        <v>83</v>
      </c>
      <c r="C75" s="24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31"/>
        <v>0</v>
      </c>
      <c r="P75" s="24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32"/>
        <v>0</v>
      </c>
      <c r="AC75" s="24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25">
        <f t="shared" si="30"/>
        <v>0</v>
      </c>
      <c r="AP75" s="24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25">
        <v>21009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/>
      <c r="BO75" s="25">
        <f t="shared" si="33"/>
        <v>0</v>
      </c>
    </row>
    <row r="76" spans="1:67" ht="15.95" customHeight="1">
      <c r="A76" s="17" t="s">
        <v>8</v>
      </c>
      <c r="B76" s="17" t="s">
        <v>84</v>
      </c>
      <c r="C76" s="24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31"/>
        <v>0</v>
      </c>
      <c r="P76" s="24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32"/>
        <v>0</v>
      </c>
      <c r="AC76" s="24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25">
        <f t="shared" si="30"/>
        <v>0</v>
      </c>
      <c r="AP76" s="24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25">
        <v>205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/>
      <c r="BO76" s="25">
        <f t="shared" si="33"/>
        <v>0</v>
      </c>
    </row>
    <row r="77" spans="1:67" ht="15.95" customHeight="1">
      <c r="A77" s="17" t="s">
        <v>9</v>
      </c>
      <c r="B77" s="17" t="s">
        <v>78</v>
      </c>
      <c r="C77" s="24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31"/>
        <v>0</v>
      </c>
      <c r="P77" s="24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32"/>
        <v>0</v>
      </c>
      <c r="AC77" s="24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25">
        <f t="shared" si="30"/>
        <v>0</v>
      </c>
      <c r="AP77" s="24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25">
        <v>79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/>
      <c r="BO77" s="25">
        <f t="shared" si="33"/>
        <v>0</v>
      </c>
    </row>
    <row r="78" spans="1:67" ht="15.95" customHeight="1">
      <c r="A78" s="17" t="s">
        <v>10</v>
      </c>
      <c r="B78" s="17" t="s">
        <v>76</v>
      </c>
      <c r="C78" s="24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31"/>
        <v>0</v>
      </c>
      <c r="P78" s="24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32"/>
        <v>0</v>
      </c>
      <c r="AC78" s="24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25">
        <f t="shared" si="30"/>
        <v>0</v>
      </c>
      <c r="AP78" s="24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25">
        <v>10749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/>
      <c r="BO78" s="25">
        <f t="shared" si="33"/>
        <v>0</v>
      </c>
    </row>
    <row r="79" spans="1:67" ht="15.95" customHeight="1">
      <c r="A79" s="17" t="s">
        <v>11</v>
      </c>
      <c r="B79" s="17" t="s">
        <v>79</v>
      </c>
      <c r="C79" s="24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 t="shared" si="31"/>
        <v>0</v>
      </c>
      <c r="P79" s="24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17850</v>
      </c>
      <c r="W79" s="18">
        <v>18.899999999999999</v>
      </c>
      <c r="X79" s="18">
        <v>18900</v>
      </c>
      <c r="Y79" s="18">
        <v>18900</v>
      </c>
      <c r="Z79" s="18">
        <v>19950</v>
      </c>
      <c r="AA79" s="18">
        <v>19950</v>
      </c>
      <c r="AB79" s="18">
        <f t="shared" si="32"/>
        <v>95568.9</v>
      </c>
      <c r="AC79" s="24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25">
        <f t="shared" si="30"/>
        <v>0</v>
      </c>
      <c r="AP79" s="24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25">
        <v>451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/>
      <c r="BO79" s="25">
        <f t="shared" si="33"/>
        <v>0</v>
      </c>
    </row>
    <row r="80" spans="1:67" ht="15.95" customHeight="1">
      <c r="A80" s="19" t="s">
        <v>24</v>
      </c>
      <c r="B80" s="19"/>
      <c r="C80" s="20">
        <f t="shared" ref="C80:L80" si="34">SUM(C68:C79)</f>
        <v>0</v>
      </c>
      <c r="D80" s="20">
        <f t="shared" si="34"/>
        <v>0</v>
      </c>
      <c r="E80" s="20">
        <f t="shared" si="34"/>
        <v>0</v>
      </c>
      <c r="F80" s="20">
        <f t="shared" si="34"/>
        <v>0</v>
      </c>
      <c r="G80" s="20">
        <f t="shared" si="34"/>
        <v>0</v>
      </c>
      <c r="H80" s="20">
        <f t="shared" si="34"/>
        <v>0</v>
      </c>
      <c r="I80" s="20">
        <f t="shared" si="34"/>
        <v>0</v>
      </c>
      <c r="J80" s="20">
        <f t="shared" si="34"/>
        <v>0</v>
      </c>
      <c r="K80" s="20">
        <f t="shared" si="34"/>
        <v>0</v>
      </c>
      <c r="L80" s="20">
        <f t="shared" si="34"/>
        <v>0</v>
      </c>
      <c r="M80" s="20">
        <f t="shared" ref="M80:Y80" si="35">SUM(M68:M79)</f>
        <v>0</v>
      </c>
      <c r="N80" s="20">
        <f t="shared" si="35"/>
        <v>0</v>
      </c>
      <c r="O80" s="20">
        <f t="shared" si="35"/>
        <v>0</v>
      </c>
      <c r="P80" s="20">
        <f t="shared" si="35"/>
        <v>14544</v>
      </c>
      <c r="Q80" s="20">
        <f t="shared" si="35"/>
        <v>0</v>
      </c>
      <c r="R80" s="20">
        <f t="shared" si="35"/>
        <v>1476</v>
      </c>
      <c r="S80" s="20">
        <f t="shared" si="35"/>
        <v>0</v>
      </c>
      <c r="T80" s="20">
        <f t="shared" si="35"/>
        <v>0</v>
      </c>
      <c r="U80" s="20">
        <f t="shared" si="35"/>
        <v>371</v>
      </c>
      <c r="V80" s="20">
        <f t="shared" si="35"/>
        <v>18098</v>
      </c>
      <c r="W80" s="20">
        <f t="shared" si="35"/>
        <v>1848.5</v>
      </c>
      <c r="X80" s="20">
        <f t="shared" si="35"/>
        <v>20087</v>
      </c>
      <c r="Y80" s="20">
        <f t="shared" si="35"/>
        <v>18900</v>
      </c>
      <c r="Z80" s="20">
        <f t="shared" ref="Z80:BA80" si="36">SUM(Z68:Z79)</f>
        <v>35056.92</v>
      </c>
      <c r="AA80" s="20">
        <f t="shared" si="36"/>
        <v>21891</v>
      </c>
      <c r="AB80" s="20">
        <f t="shared" si="36"/>
        <v>132272.41999999998</v>
      </c>
      <c r="AC80" s="20">
        <f t="shared" si="36"/>
        <v>3043</v>
      </c>
      <c r="AD80" s="20">
        <f t="shared" si="36"/>
        <v>1885</v>
      </c>
      <c r="AE80" s="20">
        <f t="shared" si="36"/>
        <v>6645</v>
      </c>
      <c r="AF80" s="20">
        <f t="shared" si="36"/>
        <v>663.3</v>
      </c>
      <c r="AG80" s="20">
        <f t="shared" si="36"/>
        <v>2071</v>
      </c>
      <c r="AH80" s="20">
        <f t="shared" si="36"/>
        <v>3091</v>
      </c>
      <c r="AI80" s="20">
        <f t="shared" si="36"/>
        <v>11392</v>
      </c>
      <c r="AJ80" s="20">
        <f t="shared" si="36"/>
        <v>4029</v>
      </c>
      <c r="AK80" s="20">
        <f t="shared" si="36"/>
        <v>5579</v>
      </c>
      <c r="AL80" s="20">
        <f t="shared" si="36"/>
        <v>801</v>
      </c>
      <c r="AM80" s="20">
        <f t="shared" si="36"/>
        <v>1640</v>
      </c>
      <c r="AN80" s="20">
        <f t="shared" si="36"/>
        <v>2028</v>
      </c>
      <c r="AO80" s="20">
        <f t="shared" si="30"/>
        <v>42867.3</v>
      </c>
      <c r="AP80" s="20">
        <f t="shared" si="36"/>
        <v>719</v>
      </c>
      <c r="AQ80" s="20">
        <f t="shared" si="36"/>
        <v>2844</v>
      </c>
      <c r="AR80" s="20">
        <f t="shared" si="36"/>
        <v>3089</v>
      </c>
      <c r="AS80" s="20">
        <f t="shared" si="36"/>
        <v>4655</v>
      </c>
      <c r="AT80" s="20">
        <f t="shared" si="36"/>
        <v>4097</v>
      </c>
      <c r="AU80" s="20">
        <f t="shared" si="36"/>
        <v>2885</v>
      </c>
      <c r="AV80" s="20">
        <f t="shared" si="36"/>
        <v>1087</v>
      </c>
      <c r="AW80" s="20">
        <f t="shared" si="36"/>
        <v>974</v>
      </c>
      <c r="AX80" s="20">
        <f t="shared" si="36"/>
        <v>986</v>
      </c>
      <c r="AY80" s="20">
        <f t="shared" si="36"/>
        <v>866</v>
      </c>
      <c r="AZ80" s="20">
        <f t="shared" si="36"/>
        <v>1274</v>
      </c>
      <c r="BA80" s="20">
        <f t="shared" si="36"/>
        <v>2744</v>
      </c>
      <c r="BB80" s="20">
        <v>32611</v>
      </c>
      <c r="BC80" s="20">
        <f t="shared" ref="BC80:BN80" si="37">SUM(BC68:BC79)</f>
        <v>1801</v>
      </c>
      <c r="BD80" s="20">
        <f t="shared" si="37"/>
        <v>430</v>
      </c>
      <c r="BE80" s="20">
        <f t="shared" si="37"/>
        <v>487</v>
      </c>
      <c r="BF80" s="20">
        <f t="shared" si="37"/>
        <v>2322</v>
      </c>
      <c r="BG80" s="20">
        <f t="shared" si="37"/>
        <v>1540</v>
      </c>
      <c r="BH80" s="20">
        <f t="shared" si="37"/>
        <v>1170</v>
      </c>
      <c r="BI80" s="20">
        <f t="shared" si="37"/>
        <v>748</v>
      </c>
      <c r="BJ80" s="20">
        <f t="shared" si="37"/>
        <v>1005</v>
      </c>
      <c r="BK80" s="20">
        <f t="shared" si="37"/>
        <v>1014</v>
      </c>
      <c r="BL80" s="20">
        <f t="shared" si="37"/>
        <v>488</v>
      </c>
      <c r="BM80" s="20">
        <f t="shared" si="37"/>
        <v>0</v>
      </c>
      <c r="BN80" s="20">
        <f t="shared" si="37"/>
        <v>0</v>
      </c>
      <c r="BO80" s="20">
        <f t="shared" si="33"/>
        <v>11005</v>
      </c>
    </row>
    <row r="81" spans="1:67" s="29" customFormat="1" ht="15.95" customHeight="1">
      <c r="A81" s="52"/>
      <c r="B81" s="27"/>
      <c r="C81" s="29">
        <f t="shared" ref="C81:L81" si="38">+C80/1000</f>
        <v>0</v>
      </c>
      <c r="D81" s="29">
        <f t="shared" si="38"/>
        <v>0</v>
      </c>
      <c r="E81" s="29">
        <f t="shared" si="38"/>
        <v>0</v>
      </c>
      <c r="F81" s="29">
        <f t="shared" si="38"/>
        <v>0</v>
      </c>
      <c r="G81" s="29">
        <f t="shared" si="38"/>
        <v>0</v>
      </c>
      <c r="H81" s="29">
        <f t="shared" si="38"/>
        <v>0</v>
      </c>
      <c r="I81" s="29">
        <f t="shared" si="38"/>
        <v>0</v>
      </c>
      <c r="J81" s="29">
        <f t="shared" si="38"/>
        <v>0</v>
      </c>
      <c r="K81" s="29">
        <f t="shared" si="38"/>
        <v>0</v>
      </c>
      <c r="L81" s="29">
        <f t="shared" si="38"/>
        <v>0</v>
      </c>
      <c r="P81" s="29">
        <f t="shared" ref="P81:Y81" si="39">+P80/1000</f>
        <v>14.544</v>
      </c>
      <c r="Q81" s="29">
        <f t="shared" si="39"/>
        <v>0</v>
      </c>
      <c r="R81" s="29">
        <f t="shared" si="39"/>
        <v>1.476</v>
      </c>
      <c r="S81" s="29">
        <f t="shared" si="39"/>
        <v>0</v>
      </c>
      <c r="T81" s="29">
        <f t="shared" si="39"/>
        <v>0</v>
      </c>
      <c r="U81" s="29">
        <f t="shared" si="39"/>
        <v>0.371</v>
      </c>
      <c r="V81" s="29">
        <f t="shared" si="39"/>
        <v>18.097999999999999</v>
      </c>
      <c r="W81" s="29">
        <f t="shared" si="39"/>
        <v>1.8485</v>
      </c>
      <c r="X81" s="29">
        <f t="shared" si="39"/>
        <v>20.087</v>
      </c>
      <c r="Y81" s="29">
        <f t="shared" si="39"/>
        <v>18.899999999999999</v>
      </c>
    </row>
    <row r="82" spans="1:67" ht="15.95" customHeight="1">
      <c r="A82" s="15"/>
      <c r="B82" s="15"/>
    </row>
    <row r="83" spans="1:67" ht="15.95" customHeight="1">
      <c r="A83" s="15" t="s">
        <v>35</v>
      </c>
      <c r="B83" s="15"/>
    </row>
    <row r="84" spans="1:67" ht="4.5" customHeight="1">
      <c r="A84" s="15"/>
      <c r="B84" s="15"/>
    </row>
    <row r="85" spans="1:67" ht="15.95" customHeight="1">
      <c r="A85" s="15" t="s">
        <v>61</v>
      </c>
      <c r="B85" s="15"/>
    </row>
    <row r="86" spans="1:67" ht="15.95" customHeight="1">
      <c r="A86" s="15"/>
      <c r="B86" s="15"/>
    </row>
    <row r="87" spans="1:67" ht="15.95" customHeight="1">
      <c r="A87" s="65" t="s">
        <v>33</v>
      </c>
      <c r="B87" s="22"/>
      <c r="C87" s="63">
        <v>2018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7" t="s">
        <v>112</v>
      </c>
      <c r="P87" s="63">
        <v>2019</v>
      </c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7" t="s">
        <v>114</v>
      </c>
      <c r="AC87" s="63">
        <v>2020</v>
      </c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4" t="s">
        <v>120</v>
      </c>
      <c r="AP87" s="63">
        <v>2021</v>
      </c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4" t="s">
        <v>121</v>
      </c>
      <c r="BC87" s="63">
        <v>2022</v>
      </c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4" t="s">
        <v>124</v>
      </c>
    </row>
    <row r="88" spans="1:67" ht="15.95" customHeight="1">
      <c r="A88" s="66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68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68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64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122</v>
      </c>
      <c r="AY88" s="16" t="s">
        <v>21</v>
      </c>
      <c r="AZ88" s="16" t="s">
        <v>22</v>
      </c>
      <c r="BA88" s="16" t="s">
        <v>23</v>
      </c>
      <c r="BB88" s="64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122</v>
      </c>
      <c r="BL88" s="16" t="s">
        <v>21</v>
      </c>
      <c r="BM88" s="16" t="s">
        <v>22</v>
      </c>
      <c r="BN88" s="16" t="s">
        <v>23</v>
      </c>
      <c r="BO88" s="64"/>
    </row>
    <row r="89" spans="1:67" ht="15.95" customHeight="1">
      <c r="A89" s="17" t="s">
        <v>0</v>
      </c>
      <c r="B89" s="17" t="s">
        <v>74</v>
      </c>
      <c r="C89" s="24">
        <v>234</v>
      </c>
      <c r="D89" s="24">
        <v>238</v>
      </c>
      <c r="E89" s="24">
        <v>248</v>
      </c>
      <c r="F89" s="24">
        <v>246</v>
      </c>
      <c r="G89" s="24">
        <v>284</v>
      </c>
      <c r="H89" s="24">
        <v>268</v>
      </c>
      <c r="I89" s="24">
        <v>292</v>
      </c>
      <c r="J89" s="24">
        <v>282</v>
      </c>
      <c r="K89" s="31">
        <v>256</v>
      </c>
      <c r="L89" s="24">
        <v>274</v>
      </c>
      <c r="M89" s="24">
        <v>232</v>
      </c>
      <c r="N89" s="26">
        <v>178</v>
      </c>
      <c r="O89" s="25">
        <f>SUM(C89:N89)</f>
        <v>3032</v>
      </c>
      <c r="P89" s="24">
        <v>154</v>
      </c>
      <c r="Q89" s="24">
        <v>184</v>
      </c>
      <c r="R89" s="24">
        <v>234</v>
      </c>
      <c r="S89" s="24">
        <v>314</v>
      </c>
      <c r="T89" s="24">
        <v>388</v>
      </c>
      <c r="U89" s="24">
        <v>372</v>
      </c>
      <c r="V89" s="24">
        <v>414</v>
      </c>
      <c r="W89" s="24">
        <v>452</v>
      </c>
      <c r="X89" s="24">
        <v>394</v>
      </c>
      <c r="Y89" s="24">
        <v>420</v>
      </c>
      <c r="Z89" s="24">
        <v>412</v>
      </c>
      <c r="AA89" s="26">
        <v>382</v>
      </c>
      <c r="AB89" s="25">
        <f>SUM(P89:AA89)</f>
        <v>4120</v>
      </c>
      <c r="AC89" s="24">
        <v>412</v>
      </c>
      <c r="AD89" s="24">
        <v>382</v>
      </c>
      <c r="AE89" s="24">
        <v>186</v>
      </c>
      <c r="AF89" s="24">
        <v>34</v>
      </c>
      <c r="AG89" s="24">
        <v>26</v>
      </c>
      <c r="AH89" s="24">
        <v>36</v>
      </c>
      <c r="AI89" s="24">
        <v>89</v>
      </c>
      <c r="AJ89" s="24">
        <v>31</v>
      </c>
      <c r="AK89" s="24">
        <v>28</v>
      </c>
      <c r="AL89" s="24">
        <v>108</v>
      </c>
      <c r="AM89" s="24">
        <v>144</v>
      </c>
      <c r="AN89" s="26">
        <v>152</v>
      </c>
      <c r="AO89" s="25">
        <f t="shared" ref="AO89:AO101" si="40">SUM(AC89:AN89)</f>
        <v>1628</v>
      </c>
      <c r="AP89" s="24">
        <v>178</v>
      </c>
      <c r="AQ89" s="24">
        <v>90</v>
      </c>
      <c r="AR89" s="24">
        <v>140</v>
      </c>
      <c r="AS89" s="24">
        <v>156</v>
      </c>
      <c r="AT89" s="24">
        <v>186</v>
      </c>
      <c r="AU89" s="24">
        <v>200</v>
      </c>
      <c r="AV89" s="24">
        <v>246</v>
      </c>
      <c r="AW89" s="24">
        <v>294</v>
      </c>
      <c r="AX89" s="24">
        <v>296</v>
      </c>
      <c r="AY89" s="24">
        <v>257</v>
      </c>
      <c r="AZ89" s="24">
        <v>269</v>
      </c>
      <c r="BA89" s="26">
        <v>292</v>
      </c>
      <c r="BB89" s="25">
        <f>SUM(AP89:BA89)</f>
        <v>2604</v>
      </c>
      <c r="BC89" s="24">
        <v>252</v>
      </c>
      <c r="BD89" s="24">
        <v>244</v>
      </c>
      <c r="BE89" s="24">
        <v>268</v>
      </c>
      <c r="BF89" s="24">
        <v>282</v>
      </c>
      <c r="BG89" s="24">
        <v>290</v>
      </c>
      <c r="BH89" s="24">
        <v>436</v>
      </c>
      <c r="BI89" s="24">
        <v>470</v>
      </c>
      <c r="BJ89" s="24">
        <v>514</v>
      </c>
      <c r="BK89" s="24">
        <v>490</v>
      </c>
      <c r="BL89" s="24">
        <v>392</v>
      </c>
      <c r="BM89" s="24">
        <v>344</v>
      </c>
      <c r="BN89" s="24"/>
      <c r="BO89" s="25">
        <f>SUM(BC89:BN89)</f>
        <v>3982</v>
      </c>
    </row>
    <row r="90" spans="1:67" ht="15.95" customHeight="1">
      <c r="A90" s="17" t="s">
        <v>1</v>
      </c>
      <c r="B90" s="17" t="s">
        <v>75</v>
      </c>
      <c r="C90" s="24">
        <v>200</v>
      </c>
      <c r="D90" s="18">
        <v>176</v>
      </c>
      <c r="E90" s="18">
        <v>214</v>
      </c>
      <c r="F90" s="18">
        <v>196</v>
      </c>
      <c r="G90" s="18">
        <v>148</v>
      </c>
      <c r="H90" s="18">
        <v>64</v>
      </c>
      <c r="I90" s="18">
        <v>108</v>
      </c>
      <c r="J90" s="18">
        <v>48</v>
      </c>
      <c r="K90" s="32">
        <v>64</v>
      </c>
      <c r="L90" s="18">
        <v>60</v>
      </c>
      <c r="M90" s="18">
        <v>82</v>
      </c>
      <c r="N90" s="25">
        <v>148</v>
      </c>
      <c r="O90" s="25">
        <f t="shared" ref="O90:O100" si="41">SUM(C90:N90)</f>
        <v>1508</v>
      </c>
      <c r="P90" s="24">
        <v>120</v>
      </c>
      <c r="Q90" s="18">
        <v>102</v>
      </c>
      <c r="R90" s="18">
        <v>120</v>
      </c>
      <c r="S90" s="18">
        <v>114</v>
      </c>
      <c r="T90" s="18">
        <v>124</v>
      </c>
      <c r="U90" s="18">
        <v>124</v>
      </c>
      <c r="V90" s="18">
        <v>140</v>
      </c>
      <c r="W90" s="18">
        <v>142</v>
      </c>
      <c r="X90" s="18">
        <v>118</v>
      </c>
      <c r="Y90" s="18">
        <v>126</v>
      </c>
      <c r="Z90" s="18">
        <v>80</v>
      </c>
      <c r="AA90" s="25">
        <v>38</v>
      </c>
      <c r="AB90" s="25">
        <f t="shared" ref="AB90:AB100" si="42">SUM(P90:AA90)</f>
        <v>1348</v>
      </c>
      <c r="AC90" s="24">
        <v>18</v>
      </c>
      <c r="AD90" s="18">
        <v>16</v>
      </c>
      <c r="AE90" s="18">
        <v>16</v>
      </c>
      <c r="AF90" s="18">
        <v>8</v>
      </c>
      <c r="AG90" s="18">
        <v>0</v>
      </c>
      <c r="AH90" s="18">
        <v>10</v>
      </c>
      <c r="AI90" s="18">
        <v>10</v>
      </c>
      <c r="AJ90" s="18">
        <v>18</v>
      </c>
      <c r="AK90" s="18">
        <v>12</v>
      </c>
      <c r="AL90" s="18">
        <v>18</v>
      </c>
      <c r="AM90" s="18">
        <v>14</v>
      </c>
      <c r="AN90" s="25">
        <v>20</v>
      </c>
      <c r="AO90" s="25">
        <f t="shared" si="40"/>
        <v>160</v>
      </c>
      <c r="AP90" s="24">
        <v>16</v>
      </c>
      <c r="AQ90" s="18">
        <v>18</v>
      </c>
      <c r="AR90" s="18">
        <v>20</v>
      </c>
      <c r="AS90" s="18">
        <v>14</v>
      </c>
      <c r="AT90" s="18">
        <v>34</v>
      </c>
      <c r="AU90" s="18">
        <v>18</v>
      </c>
      <c r="AV90" s="18">
        <v>30</v>
      </c>
      <c r="AW90" s="18">
        <v>34</v>
      </c>
      <c r="AX90" s="18">
        <v>30</v>
      </c>
      <c r="AY90" s="18">
        <v>42</v>
      </c>
      <c r="AZ90" s="18">
        <v>48</v>
      </c>
      <c r="BA90" s="25">
        <v>60</v>
      </c>
      <c r="BB90" s="25">
        <f t="shared" ref="BB90:BB101" si="43">SUM(AP90:BA90)</f>
        <v>364</v>
      </c>
      <c r="BC90" s="24">
        <v>32</v>
      </c>
      <c r="BD90" s="24">
        <v>20</v>
      </c>
      <c r="BE90" s="24">
        <v>26</v>
      </c>
      <c r="BF90" s="24">
        <v>34</v>
      </c>
      <c r="BG90" s="24">
        <v>32</v>
      </c>
      <c r="BH90" s="24">
        <v>32</v>
      </c>
      <c r="BI90" s="24">
        <v>38</v>
      </c>
      <c r="BJ90" s="24">
        <v>58</v>
      </c>
      <c r="BK90" s="24">
        <v>36</v>
      </c>
      <c r="BL90" s="24">
        <v>38</v>
      </c>
      <c r="BM90" s="24">
        <v>28</v>
      </c>
      <c r="BN90" s="24"/>
      <c r="BO90" s="25">
        <f t="shared" ref="BO90:BO101" si="44">SUM(BC90:BN90)</f>
        <v>374</v>
      </c>
    </row>
    <row r="91" spans="1:67" ht="15.95" customHeight="1">
      <c r="A91" s="17" t="s">
        <v>2</v>
      </c>
      <c r="B91" s="17" t="s">
        <v>73</v>
      </c>
      <c r="C91" s="24">
        <v>35</v>
      </c>
      <c r="D91" s="18">
        <v>37</v>
      </c>
      <c r="E91" s="18">
        <v>46</v>
      </c>
      <c r="F91" s="18">
        <v>40</v>
      </c>
      <c r="G91" s="18">
        <v>48</v>
      </c>
      <c r="H91" s="18">
        <v>46</v>
      </c>
      <c r="I91" s="18">
        <v>42</v>
      </c>
      <c r="J91" s="18">
        <v>28</v>
      </c>
      <c r="K91" s="32">
        <v>38</v>
      </c>
      <c r="L91" s="18">
        <v>38</v>
      </c>
      <c r="M91" s="18">
        <v>20</v>
      </c>
      <c r="N91" s="25">
        <v>10</v>
      </c>
      <c r="O91" s="25">
        <f t="shared" si="41"/>
        <v>428</v>
      </c>
      <c r="P91" s="24">
        <v>14</v>
      </c>
      <c r="Q91" s="18">
        <v>16</v>
      </c>
      <c r="R91" s="18">
        <v>14</v>
      </c>
      <c r="S91" s="18">
        <v>32</v>
      </c>
      <c r="T91" s="18">
        <v>34</v>
      </c>
      <c r="U91" s="18">
        <v>68</v>
      </c>
      <c r="V91" s="18">
        <v>94</v>
      </c>
      <c r="W91" s="18">
        <v>26</v>
      </c>
      <c r="X91" s="18">
        <v>8</v>
      </c>
      <c r="Y91" s="18">
        <v>10</v>
      </c>
      <c r="Z91" s="18">
        <v>14</v>
      </c>
      <c r="AA91" s="25">
        <v>14</v>
      </c>
      <c r="AB91" s="25">
        <f t="shared" si="42"/>
        <v>344</v>
      </c>
      <c r="AC91" s="24">
        <v>12</v>
      </c>
      <c r="AD91" s="18">
        <v>14</v>
      </c>
      <c r="AE91" s="18">
        <v>12</v>
      </c>
      <c r="AF91" s="18">
        <v>24</v>
      </c>
      <c r="AG91" s="18">
        <v>16</v>
      </c>
      <c r="AH91" s="18">
        <v>14</v>
      </c>
      <c r="AI91" s="18">
        <v>12</v>
      </c>
      <c r="AJ91" s="18">
        <v>12</v>
      </c>
      <c r="AK91" s="18">
        <v>14</v>
      </c>
      <c r="AL91" s="18">
        <v>14</v>
      </c>
      <c r="AM91" s="18">
        <v>10</v>
      </c>
      <c r="AN91" s="25">
        <v>12</v>
      </c>
      <c r="AO91" s="25">
        <f t="shared" si="40"/>
        <v>166</v>
      </c>
      <c r="AP91" s="24">
        <v>10</v>
      </c>
      <c r="AQ91" s="18">
        <v>14</v>
      </c>
      <c r="AR91" s="18">
        <v>36</v>
      </c>
      <c r="AS91" s="18">
        <v>18</v>
      </c>
      <c r="AT91" s="18">
        <v>22</v>
      </c>
      <c r="AU91" s="18">
        <v>10</v>
      </c>
      <c r="AV91" s="18">
        <v>16</v>
      </c>
      <c r="AW91" s="18">
        <v>14</v>
      </c>
      <c r="AX91" s="18">
        <v>16</v>
      </c>
      <c r="AY91" s="18">
        <v>16</v>
      </c>
      <c r="AZ91" s="18">
        <v>14</v>
      </c>
      <c r="BA91" s="25">
        <v>14</v>
      </c>
      <c r="BB91" s="25">
        <f t="shared" si="43"/>
        <v>200</v>
      </c>
      <c r="BC91" s="24">
        <v>6</v>
      </c>
      <c r="BD91" s="24">
        <v>2</v>
      </c>
      <c r="BE91" s="24">
        <v>4</v>
      </c>
      <c r="BF91" s="24">
        <v>10</v>
      </c>
      <c r="BG91" s="24">
        <v>0</v>
      </c>
      <c r="BH91" s="24">
        <v>8</v>
      </c>
      <c r="BI91" s="24">
        <v>8</v>
      </c>
      <c r="BJ91" s="24">
        <v>10</v>
      </c>
      <c r="BK91" s="24">
        <v>2</v>
      </c>
      <c r="BL91" s="24">
        <v>2</v>
      </c>
      <c r="BM91" s="24">
        <v>12</v>
      </c>
      <c r="BN91" s="24"/>
      <c r="BO91" s="25">
        <f t="shared" si="44"/>
        <v>64</v>
      </c>
    </row>
    <row r="92" spans="1:67" ht="15.95" customHeight="1">
      <c r="A92" s="17" t="s">
        <v>3</v>
      </c>
      <c r="B92" s="17" t="s">
        <v>77</v>
      </c>
      <c r="C92" s="24">
        <v>769</v>
      </c>
      <c r="D92" s="18">
        <v>813</v>
      </c>
      <c r="E92" s="18">
        <v>817</v>
      </c>
      <c r="F92" s="18">
        <v>750</v>
      </c>
      <c r="G92" s="18">
        <v>839</v>
      </c>
      <c r="H92" s="18">
        <v>785</v>
      </c>
      <c r="I92" s="18">
        <v>992</v>
      </c>
      <c r="J92" s="18">
        <v>967</v>
      </c>
      <c r="K92" s="32">
        <v>971</v>
      </c>
      <c r="L92" s="18">
        <v>1032</v>
      </c>
      <c r="M92" s="18">
        <v>976</v>
      </c>
      <c r="N92" s="25">
        <v>1063</v>
      </c>
      <c r="O92" s="25">
        <f t="shared" si="41"/>
        <v>10774</v>
      </c>
      <c r="P92" s="24">
        <v>1047</v>
      </c>
      <c r="Q92" s="18">
        <v>1030</v>
      </c>
      <c r="R92" s="18">
        <v>999</v>
      </c>
      <c r="S92" s="18">
        <v>953</v>
      </c>
      <c r="T92" s="18">
        <v>971</v>
      </c>
      <c r="U92" s="18">
        <v>899</v>
      </c>
      <c r="V92" s="18">
        <v>1031</v>
      </c>
      <c r="W92" s="18">
        <v>1126</v>
      </c>
      <c r="X92" s="18">
        <v>1022</v>
      </c>
      <c r="Y92" s="18">
        <v>1031</v>
      </c>
      <c r="Z92" s="18">
        <v>887</v>
      </c>
      <c r="AA92" s="25">
        <v>908</v>
      </c>
      <c r="AB92" s="25">
        <f t="shared" si="42"/>
        <v>11904</v>
      </c>
      <c r="AC92" s="24">
        <v>928</v>
      </c>
      <c r="AD92" s="18">
        <v>900</v>
      </c>
      <c r="AE92" s="18">
        <v>609</v>
      </c>
      <c r="AF92" s="18">
        <v>218</v>
      </c>
      <c r="AG92" s="18">
        <v>457</v>
      </c>
      <c r="AH92" s="18">
        <v>370</v>
      </c>
      <c r="AI92" s="18">
        <v>511</v>
      </c>
      <c r="AJ92" s="18">
        <v>708</v>
      </c>
      <c r="AK92" s="18">
        <v>723</v>
      </c>
      <c r="AL92" s="18">
        <v>936</v>
      </c>
      <c r="AM92" s="18">
        <v>877</v>
      </c>
      <c r="AN92" s="25">
        <v>1017</v>
      </c>
      <c r="AO92" s="25">
        <f t="shared" si="40"/>
        <v>8254</v>
      </c>
      <c r="AP92" s="12">
        <v>992</v>
      </c>
      <c r="AQ92" s="18">
        <v>638</v>
      </c>
      <c r="AR92" s="18">
        <v>758</v>
      </c>
      <c r="AS92" s="18">
        <v>756</v>
      </c>
      <c r="AT92" s="18">
        <v>854</v>
      </c>
      <c r="AU92" s="18">
        <v>888</v>
      </c>
      <c r="AV92" s="18">
        <v>982</v>
      </c>
      <c r="AW92" s="18">
        <v>964</v>
      </c>
      <c r="AX92" s="18">
        <v>934</v>
      </c>
      <c r="AY92" s="18">
        <v>919</v>
      </c>
      <c r="AZ92" s="18">
        <v>964</v>
      </c>
      <c r="BA92" s="25">
        <v>1002</v>
      </c>
      <c r="BB92" s="25">
        <f t="shared" si="43"/>
        <v>10651</v>
      </c>
      <c r="BC92" s="24">
        <v>904</v>
      </c>
      <c r="BD92" s="24">
        <v>863</v>
      </c>
      <c r="BE92" s="24">
        <v>1003</v>
      </c>
      <c r="BF92" s="24">
        <v>840</v>
      </c>
      <c r="BG92" s="24">
        <v>802</v>
      </c>
      <c r="BH92" s="24">
        <v>768</v>
      </c>
      <c r="BI92" s="24">
        <v>928</v>
      </c>
      <c r="BJ92" s="24">
        <v>1016</v>
      </c>
      <c r="BK92" s="24">
        <v>1014</v>
      </c>
      <c r="BL92" s="24">
        <v>834</v>
      </c>
      <c r="BM92" s="24">
        <v>696</v>
      </c>
      <c r="BN92" s="24"/>
      <c r="BO92" s="25">
        <f t="shared" si="44"/>
        <v>9668</v>
      </c>
    </row>
    <row r="93" spans="1:67" ht="15.95" customHeight="1">
      <c r="A93" s="17" t="s">
        <v>4</v>
      </c>
      <c r="B93" s="17" t="s">
        <v>80</v>
      </c>
      <c r="C93" s="24">
        <v>1197</v>
      </c>
      <c r="D93" s="18">
        <v>1230</v>
      </c>
      <c r="E93" s="18">
        <v>1468</v>
      </c>
      <c r="F93" s="18">
        <v>1412</v>
      </c>
      <c r="G93" s="18">
        <v>1385</v>
      </c>
      <c r="H93" s="18">
        <v>1432</v>
      </c>
      <c r="I93" s="18">
        <v>1629</v>
      </c>
      <c r="J93" s="18">
        <v>1520</v>
      </c>
      <c r="K93" s="32">
        <v>1372</v>
      </c>
      <c r="L93" s="18">
        <v>1573</v>
      </c>
      <c r="M93" s="18">
        <v>1455</v>
      </c>
      <c r="N93" s="25">
        <v>1596</v>
      </c>
      <c r="O93" s="25">
        <f t="shared" si="41"/>
        <v>17269</v>
      </c>
      <c r="P93" s="24">
        <v>1480</v>
      </c>
      <c r="Q93" s="18">
        <v>1395</v>
      </c>
      <c r="R93" s="18">
        <v>1370</v>
      </c>
      <c r="S93" s="18">
        <v>1654</v>
      </c>
      <c r="T93" s="18">
        <v>1618</v>
      </c>
      <c r="U93" s="18">
        <v>1557</v>
      </c>
      <c r="V93" s="18">
        <v>1569</v>
      </c>
      <c r="W93" s="18">
        <v>1663</v>
      </c>
      <c r="X93" s="18">
        <v>1600</v>
      </c>
      <c r="Y93" s="18">
        <v>1718</v>
      </c>
      <c r="Z93" s="18">
        <v>1709</v>
      </c>
      <c r="AA93" s="25">
        <v>1616</v>
      </c>
      <c r="AB93" s="25">
        <f t="shared" si="42"/>
        <v>18949</v>
      </c>
      <c r="AC93" s="24">
        <v>1490</v>
      </c>
      <c r="AD93" s="18">
        <v>1565</v>
      </c>
      <c r="AE93" s="18">
        <v>985</v>
      </c>
      <c r="AF93" s="18">
        <v>234</v>
      </c>
      <c r="AG93" s="18">
        <v>373</v>
      </c>
      <c r="AH93" s="18">
        <v>305</v>
      </c>
      <c r="AI93" s="18">
        <v>654</v>
      </c>
      <c r="AJ93" s="18">
        <v>904</v>
      </c>
      <c r="AK93" s="18">
        <v>1251</v>
      </c>
      <c r="AL93" s="18">
        <v>1513</v>
      </c>
      <c r="AM93" s="18">
        <v>1642</v>
      </c>
      <c r="AN93" s="25">
        <v>1464</v>
      </c>
      <c r="AO93" s="25">
        <f t="shared" si="40"/>
        <v>12380</v>
      </c>
      <c r="AP93" s="18">
        <v>1320</v>
      </c>
      <c r="AQ93" s="18">
        <v>1109</v>
      </c>
      <c r="AR93" s="18">
        <v>1423</v>
      </c>
      <c r="AS93" s="18">
        <v>1217</v>
      </c>
      <c r="AT93" s="18">
        <v>1481</v>
      </c>
      <c r="AU93" s="18">
        <v>1758</v>
      </c>
      <c r="AV93" s="18">
        <v>1901</v>
      </c>
      <c r="AW93" s="18">
        <v>1820</v>
      </c>
      <c r="AX93" s="18">
        <v>1742</v>
      </c>
      <c r="AY93" s="18">
        <v>1831</v>
      </c>
      <c r="AZ93" s="18">
        <v>1893</v>
      </c>
      <c r="BA93" s="25">
        <v>1694</v>
      </c>
      <c r="BB93" s="25">
        <f t="shared" si="43"/>
        <v>19189</v>
      </c>
      <c r="BC93" s="24">
        <v>1688</v>
      </c>
      <c r="BD93" s="24">
        <v>1721</v>
      </c>
      <c r="BE93" s="24">
        <v>1804</v>
      </c>
      <c r="BF93" s="24">
        <v>1903</v>
      </c>
      <c r="BG93" s="24">
        <v>1697</v>
      </c>
      <c r="BH93" s="24">
        <v>2003</v>
      </c>
      <c r="BI93" s="24">
        <v>1946</v>
      </c>
      <c r="BJ93" s="24">
        <v>1988</v>
      </c>
      <c r="BK93" s="24">
        <v>1866</v>
      </c>
      <c r="BL93" s="24">
        <v>1811</v>
      </c>
      <c r="BM93" s="24">
        <v>1624</v>
      </c>
      <c r="BN93" s="24"/>
      <c r="BO93" s="25">
        <f t="shared" si="44"/>
        <v>20051</v>
      </c>
    </row>
    <row r="94" spans="1:67" ht="15.95" customHeight="1">
      <c r="A94" s="17" t="s">
        <v>5</v>
      </c>
      <c r="B94" s="17" t="s">
        <v>81</v>
      </c>
      <c r="C94" s="24">
        <v>145</v>
      </c>
      <c r="D94" s="18">
        <v>128</v>
      </c>
      <c r="E94" s="18">
        <v>103</v>
      </c>
      <c r="F94" s="18">
        <v>84</v>
      </c>
      <c r="G94" s="18">
        <v>105</v>
      </c>
      <c r="H94" s="18">
        <v>80</v>
      </c>
      <c r="I94" s="18">
        <v>126</v>
      </c>
      <c r="J94" s="18">
        <v>128</v>
      </c>
      <c r="K94" s="32">
        <v>110</v>
      </c>
      <c r="L94" s="18">
        <v>132</v>
      </c>
      <c r="M94" s="18">
        <v>134</v>
      </c>
      <c r="N94" s="25">
        <v>208</v>
      </c>
      <c r="O94" s="25">
        <f t="shared" si="41"/>
        <v>1483</v>
      </c>
      <c r="P94" s="24">
        <v>256</v>
      </c>
      <c r="Q94" s="18">
        <v>218</v>
      </c>
      <c r="R94" s="18">
        <v>206</v>
      </c>
      <c r="S94" s="18">
        <v>190</v>
      </c>
      <c r="T94" s="18">
        <v>176</v>
      </c>
      <c r="U94" s="18">
        <v>158</v>
      </c>
      <c r="V94" s="18">
        <v>198</v>
      </c>
      <c r="W94" s="18">
        <v>192</v>
      </c>
      <c r="X94" s="18">
        <v>148</v>
      </c>
      <c r="Y94" s="18">
        <v>162</v>
      </c>
      <c r="Z94" s="18">
        <v>180</v>
      </c>
      <c r="AA94" s="25">
        <v>243</v>
      </c>
      <c r="AB94" s="25">
        <f t="shared" si="42"/>
        <v>2327</v>
      </c>
      <c r="AC94" s="24">
        <v>342</v>
      </c>
      <c r="AD94" s="18">
        <v>418</v>
      </c>
      <c r="AE94" s="18">
        <v>121</v>
      </c>
      <c r="AF94" s="18">
        <v>0</v>
      </c>
      <c r="AG94" s="18">
        <v>4</v>
      </c>
      <c r="AH94" s="18">
        <v>6</v>
      </c>
      <c r="AI94" s="18">
        <v>14</v>
      </c>
      <c r="AJ94" s="18">
        <v>36</v>
      </c>
      <c r="AK94" s="18">
        <v>56</v>
      </c>
      <c r="AL94" s="18">
        <v>114</v>
      </c>
      <c r="AM94" s="18">
        <v>134</v>
      </c>
      <c r="AN94" s="25">
        <v>190</v>
      </c>
      <c r="AO94" s="25">
        <f t="shared" si="40"/>
        <v>1435</v>
      </c>
      <c r="AP94" s="54">
        <v>190</v>
      </c>
      <c r="AQ94" s="18">
        <v>104</v>
      </c>
      <c r="AR94" s="18">
        <v>120</v>
      </c>
      <c r="AS94" s="18">
        <v>128</v>
      </c>
      <c r="AT94" s="18">
        <v>152</v>
      </c>
      <c r="AU94" s="18">
        <v>147</v>
      </c>
      <c r="AV94" s="18">
        <v>153</v>
      </c>
      <c r="AW94" s="18">
        <v>158</v>
      </c>
      <c r="AX94" s="18">
        <v>156</v>
      </c>
      <c r="AY94" s="18">
        <v>178</v>
      </c>
      <c r="AZ94" s="18">
        <v>212</v>
      </c>
      <c r="BA94" s="25">
        <v>221</v>
      </c>
      <c r="BB94" s="25">
        <f t="shared" si="43"/>
        <v>1919</v>
      </c>
      <c r="BC94" s="24">
        <v>223</v>
      </c>
      <c r="BD94" s="24">
        <v>165</v>
      </c>
      <c r="BE94" s="24">
        <v>168</v>
      </c>
      <c r="BF94" s="24">
        <v>152</v>
      </c>
      <c r="BG94" s="24">
        <v>124</v>
      </c>
      <c r="BH94" s="24">
        <v>124</v>
      </c>
      <c r="BI94" s="24">
        <v>142</v>
      </c>
      <c r="BJ94" s="24">
        <v>171</v>
      </c>
      <c r="BK94" s="24">
        <v>177</v>
      </c>
      <c r="BL94" s="24">
        <v>200</v>
      </c>
      <c r="BM94" s="24">
        <v>216</v>
      </c>
      <c r="BN94" s="24"/>
      <c r="BO94" s="25">
        <f t="shared" si="44"/>
        <v>1862</v>
      </c>
    </row>
    <row r="95" spans="1:67" ht="15.95" customHeight="1">
      <c r="A95" s="17" t="s">
        <v>6</v>
      </c>
      <c r="B95" s="17" t="s">
        <v>82</v>
      </c>
      <c r="C95" s="24">
        <v>983</v>
      </c>
      <c r="D95" s="18">
        <v>942</v>
      </c>
      <c r="E95" s="18">
        <v>1018</v>
      </c>
      <c r="F95" s="18">
        <v>959</v>
      </c>
      <c r="G95" s="18">
        <v>944</v>
      </c>
      <c r="H95" s="18">
        <v>838</v>
      </c>
      <c r="I95" s="18">
        <v>1005</v>
      </c>
      <c r="J95" s="18">
        <v>862</v>
      </c>
      <c r="K95" s="32">
        <v>846</v>
      </c>
      <c r="L95" s="18">
        <v>846</v>
      </c>
      <c r="M95" s="18">
        <v>905</v>
      </c>
      <c r="N95" s="25">
        <v>1076</v>
      </c>
      <c r="O95" s="25">
        <f t="shared" si="41"/>
        <v>11224</v>
      </c>
      <c r="P95" s="24">
        <v>1073</v>
      </c>
      <c r="Q95" s="18">
        <v>992</v>
      </c>
      <c r="R95" s="18">
        <v>1118</v>
      </c>
      <c r="S95" s="18">
        <v>1110</v>
      </c>
      <c r="T95" s="18">
        <v>1268</v>
      </c>
      <c r="U95" s="18">
        <v>1180</v>
      </c>
      <c r="V95" s="18">
        <v>1255</v>
      </c>
      <c r="W95" s="18">
        <v>1106</v>
      </c>
      <c r="X95" s="18">
        <v>1104</v>
      </c>
      <c r="Y95" s="18">
        <v>1090</v>
      </c>
      <c r="Z95" s="18">
        <v>997</v>
      </c>
      <c r="AA95" s="25">
        <v>1042</v>
      </c>
      <c r="AB95" s="25">
        <f t="shared" si="42"/>
        <v>13335</v>
      </c>
      <c r="AC95" s="24">
        <v>1011</v>
      </c>
      <c r="AD95" s="18">
        <v>1131</v>
      </c>
      <c r="AE95" s="18">
        <v>633</v>
      </c>
      <c r="AF95" s="18">
        <v>154</v>
      </c>
      <c r="AG95" s="18">
        <v>163</v>
      </c>
      <c r="AH95" s="18">
        <v>373</v>
      </c>
      <c r="AI95" s="18">
        <v>198</v>
      </c>
      <c r="AJ95" s="18">
        <v>200</v>
      </c>
      <c r="AK95" s="18">
        <v>366</v>
      </c>
      <c r="AL95" s="18">
        <v>640</v>
      </c>
      <c r="AM95" s="18">
        <v>771</v>
      </c>
      <c r="AN95" s="25">
        <v>786</v>
      </c>
      <c r="AO95" s="25">
        <f t="shared" si="40"/>
        <v>6426</v>
      </c>
      <c r="AP95" s="24">
        <v>816</v>
      </c>
      <c r="AQ95" s="18">
        <v>528</v>
      </c>
      <c r="AR95" s="18">
        <v>632</v>
      </c>
      <c r="AS95" s="18">
        <v>663</v>
      </c>
      <c r="AT95" s="18">
        <v>794</v>
      </c>
      <c r="AU95" s="18">
        <v>755</v>
      </c>
      <c r="AV95" s="18">
        <v>819</v>
      </c>
      <c r="AW95" s="18">
        <v>873</v>
      </c>
      <c r="AX95" s="18">
        <v>865</v>
      </c>
      <c r="AY95" s="18">
        <v>952</v>
      </c>
      <c r="AZ95" s="18">
        <v>886</v>
      </c>
      <c r="BA95" s="25">
        <v>1002</v>
      </c>
      <c r="BB95" s="25">
        <f t="shared" si="43"/>
        <v>9585</v>
      </c>
      <c r="BC95" s="24">
        <v>805</v>
      </c>
      <c r="BD95" s="24">
        <v>753</v>
      </c>
      <c r="BE95" s="24">
        <v>879</v>
      </c>
      <c r="BF95" s="24">
        <v>815</v>
      </c>
      <c r="BG95" s="24">
        <v>833</v>
      </c>
      <c r="BH95" s="24">
        <v>809</v>
      </c>
      <c r="BI95" s="24">
        <v>866</v>
      </c>
      <c r="BJ95" s="24">
        <v>1024</v>
      </c>
      <c r="BK95" s="24">
        <v>959</v>
      </c>
      <c r="BL95" s="24">
        <v>902</v>
      </c>
      <c r="BM95" s="24">
        <v>783</v>
      </c>
      <c r="BN95" s="24"/>
      <c r="BO95" s="25">
        <f t="shared" si="44"/>
        <v>9428</v>
      </c>
    </row>
    <row r="96" spans="1:67" ht="15.95" customHeight="1">
      <c r="A96" s="17" t="s">
        <v>7</v>
      </c>
      <c r="B96" s="17" t="s">
        <v>83</v>
      </c>
      <c r="C96" s="24">
        <v>1052</v>
      </c>
      <c r="D96" s="18">
        <v>1009</v>
      </c>
      <c r="E96" s="18">
        <v>745</v>
      </c>
      <c r="F96" s="18">
        <v>805</v>
      </c>
      <c r="G96" s="18">
        <v>918</v>
      </c>
      <c r="H96" s="18">
        <v>858</v>
      </c>
      <c r="I96" s="18">
        <v>1613</v>
      </c>
      <c r="J96" s="18">
        <v>1147</v>
      </c>
      <c r="K96" s="32">
        <v>859</v>
      </c>
      <c r="L96" s="18">
        <v>1410</v>
      </c>
      <c r="M96" s="18">
        <v>1685</v>
      </c>
      <c r="N96" s="25">
        <v>969</v>
      </c>
      <c r="O96" s="25">
        <f t="shared" si="41"/>
        <v>13070</v>
      </c>
      <c r="P96" s="24">
        <v>1289</v>
      </c>
      <c r="Q96" s="18">
        <v>1277</v>
      </c>
      <c r="R96" s="18">
        <v>1022</v>
      </c>
      <c r="S96" s="18">
        <v>947</v>
      </c>
      <c r="T96" s="18">
        <v>1445</v>
      </c>
      <c r="U96" s="18">
        <v>1090</v>
      </c>
      <c r="V96" s="18">
        <v>963</v>
      </c>
      <c r="W96" s="18">
        <v>829</v>
      </c>
      <c r="X96" s="18">
        <v>961</v>
      </c>
      <c r="Y96" s="18">
        <v>1154</v>
      </c>
      <c r="Z96" s="18">
        <v>1117</v>
      </c>
      <c r="AA96" s="25">
        <v>1135</v>
      </c>
      <c r="AB96" s="25">
        <f t="shared" si="42"/>
        <v>13229</v>
      </c>
      <c r="AC96" s="24">
        <v>1049</v>
      </c>
      <c r="AD96" s="18">
        <v>1133</v>
      </c>
      <c r="AE96" s="18">
        <v>679</v>
      </c>
      <c r="AF96" s="18">
        <v>139</v>
      </c>
      <c r="AG96" s="18">
        <v>170</v>
      </c>
      <c r="AH96" s="18">
        <v>141</v>
      </c>
      <c r="AI96" s="18">
        <v>321</v>
      </c>
      <c r="AJ96" s="18">
        <v>691</v>
      </c>
      <c r="AK96" s="18">
        <v>649</v>
      </c>
      <c r="AL96" s="18">
        <v>803</v>
      </c>
      <c r="AM96" s="18">
        <v>773</v>
      </c>
      <c r="AN96" s="25">
        <v>855</v>
      </c>
      <c r="AO96" s="25">
        <f t="shared" si="40"/>
        <v>7403</v>
      </c>
      <c r="AP96" s="24">
        <v>772</v>
      </c>
      <c r="AQ96" s="18">
        <v>930</v>
      </c>
      <c r="AR96" s="18">
        <v>834</v>
      </c>
      <c r="AS96" s="18">
        <v>668</v>
      </c>
      <c r="AT96" s="18">
        <v>764</v>
      </c>
      <c r="AU96" s="18">
        <v>901</v>
      </c>
      <c r="AV96" s="18">
        <v>723</v>
      </c>
      <c r="AW96" s="18">
        <v>781</v>
      </c>
      <c r="AX96" s="18">
        <v>835</v>
      </c>
      <c r="AY96" s="18">
        <v>955</v>
      </c>
      <c r="AZ96" s="18">
        <v>951</v>
      </c>
      <c r="BA96" s="25">
        <v>911</v>
      </c>
      <c r="BB96" s="25">
        <f t="shared" si="43"/>
        <v>10025</v>
      </c>
      <c r="BC96" s="24">
        <v>905</v>
      </c>
      <c r="BD96" s="24">
        <v>982</v>
      </c>
      <c r="BE96" s="24">
        <v>1216</v>
      </c>
      <c r="BF96" s="24">
        <v>1023</v>
      </c>
      <c r="BG96" s="24">
        <v>1028</v>
      </c>
      <c r="BH96" s="24">
        <v>1157</v>
      </c>
      <c r="BI96" s="24">
        <v>1088</v>
      </c>
      <c r="BJ96" s="24">
        <v>1184</v>
      </c>
      <c r="BK96" s="24">
        <v>1103</v>
      </c>
      <c r="BL96" s="24">
        <v>1230</v>
      </c>
      <c r="BM96" s="24">
        <v>1242</v>
      </c>
      <c r="BN96" s="24"/>
      <c r="BO96" s="25">
        <f t="shared" si="44"/>
        <v>12158</v>
      </c>
    </row>
    <row r="97" spans="1:67" ht="15.95" customHeight="1">
      <c r="A97" s="17" t="s">
        <v>8</v>
      </c>
      <c r="B97" s="17" t="s">
        <v>84</v>
      </c>
      <c r="C97" s="24">
        <v>147</v>
      </c>
      <c r="D97" s="18">
        <v>162</v>
      </c>
      <c r="E97" s="18">
        <v>139</v>
      </c>
      <c r="F97" s="18">
        <v>110</v>
      </c>
      <c r="G97" s="18">
        <v>122</v>
      </c>
      <c r="H97" s="18">
        <v>100</v>
      </c>
      <c r="I97" s="18">
        <v>128</v>
      </c>
      <c r="J97" s="18">
        <v>128</v>
      </c>
      <c r="K97" s="32">
        <v>144</v>
      </c>
      <c r="L97" s="18">
        <v>154</v>
      </c>
      <c r="M97" s="18">
        <v>134</v>
      </c>
      <c r="N97" s="25">
        <v>146</v>
      </c>
      <c r="O97" s="25">
        <f t="shared" si="41"/>
        <v>1614</v>
      </c>
      <c r="P97" s="24">
        <v>153</v>
      </c>
      <c r="Q97" s="18">
        <v>153</v>
      </c>
      <c r="R97" s="18">
        <v>180</v>
      </c>
      <c r="S97" s="18">
        <v>126</v>
      </c>
      <c r="T97" s="18">
        <v>136</v>
      </c>
      <c r="U97" s="18">
        <v>130</v>
      </c>
      <c r="V97" s="18">
        <v>160</v>
      </c>
      <c r="W97" s="18">
        <v>176</v>
      </c>
      <c r="X97" s="18">
        <v>162</v>
      </c>
      <c r="Y97" s="18">
        <v>178</v>
      </c>
      <c r="Z97" s="18">
        <v>204</v>
      </c>
      <c r="AA97" s="25">
        <v>220</v>
      </c>
      <c r="AB97" s="25">
        <f t="shared" si="42"/>
        <v>1978</v>
      </c>
      <c r="AC97" s="24">
        <v>256</v>
      </c>
      <c r="AD97" s="18">
        <v>230</v>
      </c>
      <c r="AE97" s="18">
        <v>138</v>
      </c>
      <c r="AF97" s="18">
        <v>40</v>
      </c>
      <c r="AG97" s="18">
        <v>26</v>
      </c>
      <c r="AH97" s="18">
        <v>28</v>
      </c>
      <c r="AI97" s="18">
        <v>20</v>
      </c>
      <c r="AJ97" s="18">
        <v>32</v>
      </c>
      <c r="AK97" s="18">
        <v>54</v>
      </c>
      <c r="AL97" s="18">
        <v>110</v>
      </c>
      <c r="AM97" s="18">
        <v>182</v>
      </c>
      <c r="AN97" s="25">
        <v>182</v>
      </c>
      <c r="AO97" s="25">
        <f t="shared" si="40"/>
        <v>1298</v>
      </c>
      <c r="AP97" s="24">
        <v>254</v>
      </c>
      <c r="AQ97" s="18">
        <v>120</v>
      </c>
      <c r="AR97" s="18">
        <v>132</v>
      </c>
      <c r="AS97" s="18">
        <v>176</v>
      </c>
      <c r="AT97" s="18">
        <v>218</v>
      </c>
      <c r="AU97" s="18">
        <v>190</v>
      </c>
      <c r="AV97" s="18">
        <v>212</v>
      </c>
      <c r="AW97" s="18">
        <v>198</v>
      </c>
      <c r="AX97" s="18">
        <v>206</v>
      </c>
      <c r="AY97" s="18">
        <v>223</v>
      </c>
      <c r="AZ97" s="18">
        <v>249</v>
      </c>
      <c r="BA97" s="25">
        <v>264</v>
      </c>
      <c r="BB97" s="25">
        <f t="shared" si="43"/>
        <v>2442</v>
      </c>
      <c r="BC97" s="24">
        <v>275</v>
      </c>
      <c r="BD97" s="24">
        <v>243</v>
      </c>
      <c r="BE97" s="24">
        <v>254</v>
      </c>
      <c r="BF97" s="24">
        <v>204</v>
      </c>
      <c r="BG97" s="24">
        <v>216</v>
      </c>
      <c r="BH97" s="24">
        <v>198</v>
      </c>
      <c r="BI97" s="24">
        <v>228</v>
      </c>
      <c r="BJ97" s="24">
        <v>237</v>
      </c>
      <c r="BK97" s="24">
        <v>213</v>
      </c>
      <c r="BL97" s="24">
        <v>240</v>
      </c>
      <c r="BM97" s="24">
        <v>240</v>
      </c>
      <c r="BN97" s="24"/>
      <c r="BO97" s="25">
        <f t="shared" si="44"/>
        <v>2548</v>
      </c>
    </row>
    <row r="98" spans="1:67" ht="15.95" customHeight="1">
      <c r="A98" s="17" t="s">
        <v>9</v>
      </c>
      <c r="B98" s="17" t="s">
        <v>78</v>
      </c>
      <c r="C98" s="24">
        <v>5875</v>
      </c>
      <c r="D98" s="18">
        <v>7880</v>
      </c>
      <c r="E98" s="18">
        <v>5799</v>
      </c>
      <c r="F98" s="18">
        <v>6104</v>
      </c>
      <c r="G98" s="18">
        <v>6956</v>
      </c>
      <c r="H98" s="18">
        <v>5526</v>
      </c>
      <c r="I98" s="18">
        <v>6164</v>
      </c>
      <c r="J98" s="18">
        <v>6549</v>
      </c>
      <c r="K98" s="32">
        <v>6632</v>
      </c>
      <c r="L98" s="18">
        <v>7451</v>
      </c>
      <c r="M98" s="18">
        <v>2110</v>
      </c>
      <c r="N98" s="25">
        <v>3458</v>
      </c>
      <c r="O98" s="25">
        <f t="shared" si="41"/>
        <v>70504</v>
      </c>
      <c r="P98" s="24">
        <v>4336</v>
      </c>
      <c r="Q98" s="18">
        <v>7179</v>
      </c>
      <c r="R98" s="18">
        <v>8534</v>
      </c>
      <c r="S98" s="18">
        <v>6101</v>
      </c>
      <c r="T98" s="18">
        <v>5729</v>
      </c>
      <c r="U98" s="18">
        <v>5967</v>
      </c>
      <c r="V98" s="18">
        <v>5872</v>
      </c>
      <c r="W98" s="18">
        <v>5722</v>
      </c>
      <c r="X98" s="18">
        <v>6646</v>
      </c>
      <c r="Y98" s="18">
        <v>7067</v>
      </c>
      <c r="Z98" s="18">
        <v>6113</v>
      </c>
      <c r="AA98" s="25">
        <v>4530</v>
      </c>
      <c r="AB98" s="25">
        <f t="shared" si="42"/>
        <v>73796</v>
      </c>
      <c r="AC98" s="24">
        <v>5475</v>
      </c>
      <c r="AD98" s="18">
        <v>7023</v>
      </c>
      <c r="AE98" s="18">
        <v>3598</v>
      </c>
      <c r="AF98" s="18">
        <v>460</v>
      </c>
      <c r="AG98" s="18">
        <v>728</v>
      </c>
      <c r="AH98" s="18">
        <v>2858</v>
      </c>
      <c r="AI98" s="18">
        <v>2827</v>
      </c>
      <c r="AJ98" s="18">
        <v>1874</v>
      </c>
      <c r="AK98" s="18">
        <v>1521</v>
      </c>
      <c r="AL98" s="18">
        <v>4809</v>
      </c>
      <c r="AM98" s="18">
        <v>5399</v>
      </c>
      <c r="AN98" s="25">
        <v>4123</v>
      </c>
      <c r="AO98" s="25">
        <f t="shared" si="40"/>
        <v>40695</v>
      </c>
      <c r="AP98" s="24">
        <v>3919</v>
      </c>
      <c r="AQ98" s="18">
        <v>3232</v>
      </c>
      <c r="AR98" s="18">
        <v>4625</v>
      </c>
      <c r="AS98" s="18">
        <v>3418</v>
      </c>
      <c r="AT98" s="18">
        <v>4244</v>
      </c>
      <c r="AU98" s="18">
        <v>3898</v>
      </c>
      <c r="AV98" s="18">
        <v>4449</v>
      </c>
      <c r="AW98" s="18">
        <v>6174</v>
      </c>
      <c r="AX98" s="18">
        <v>5179</v>
      </c>
      <c r="AY98" s="18">
        <v>4874</v>
      </c>
      <c r="AZ98" s="18">
        <v>5060</v>
      </c>
      <c r="BA98" s="25">
        <v>3243</v>
      </c>
      <c r="BB98" s="25">
        <f t="shared" si="43"/>
        <v>52315</v>
      </c>
      <c r="BC98" s="24">
        <v>3037</v>
      </c>
      <c r="BD98" s="24">
        <v>5449</v>
      </c>
      <c r="BE98" s="24">
        <v>5626</v>
      </c>
      <c r="BF98" s="24">
        <v>5237</v>
      </c>
      <c r="BG98" s="24">
        <v>5083</v>
      </c>
      <c r="BH98" s="24">
        <v>5203</v>
      </c>
      <c r="BI98" s="24">
        <v>4228</v>
      </c>
      <c r="BJ98" s="24">
        <v>5167</v>
      </c>
      <c r="BK98" s="24">
        <v>5483</v>
      </c>
      <c r="BL98" s="24">
        <v>5978</v>
      </c>
      <c r="BM98" s="24">
        <v>6452</v>
      </c>
      <c r="BN98" s="24"/>
      <c r="BO98" s="25">
        <f t="shared" si="44"/>
        <v>56943</v>
      </c>
    </row>
    <row r="99" spans="1:67" ht="15.95" customHeight="1">
      <c r="A99" s="17" t="s">
        <v>10</v>
      </c>
      <c r="B99" s="17" t="s">
        <v>76</v>
      </c>
      <c r="C99" s="24">
        <v>1780</v>
      </c>
      <c r="D99" s="18">
        <v>1394</v>
      </c>
      <c r="E99" s="18">
        <v>643</v>
      </c>
      <c r="F99" s="18">
        <v>659</v>
      </c>
      <c r="G99" s="18">
        <v>828</v>
      </c>
      <c r="H99" s="18">
        <v>563</v>
      </c>
      <c r="I99" s="18">
        <v>993</v>
      </c>
      <c r="J99" s="18">
        <v>618</v>
      </c>
      <c r="K99" s="32">
        <v>634</v>
      </c>
      <c r="L99" s="18">
        <v>737</v>
      </c>
      <c r="M99" s="18">
        <v>1430</v>
      </c>
      <c r="N99" s="25">
        <v>1080</v>
      </c>
      <c r="O99" s="25">
        <f t="shared" si="41"/>
        <v>11359</v>
      </c>
      <c r="P99" s="24">
        <v>932</v>
      </c>
      <c r="Q99" s="18">
        <v>1277</v>
      </c>
      <c r="R99" s="18">
        <v>935</v>
      </c>
      <c r="S99" s="18">
        <v>911</v>
      </c>
      <c r="T99" s="18">
        <v>1404</v>
      </c>
      <c r="U99" s="18">
        <v>1547</v>
      </c>
      <c r="V99" s="18">
        <v>1249</v>
      </c>
      <c r="W99" s="18">
        <v>1016</v>
      </c>
      <c r="X99" s="18">
        <v>895</v>
      </c>
      <c r="Y99" s="18">
        <v>1428</v>
      </c>
      <c r="Z99" s="18">
        <v>1142</v>
      </c>
      <c r="AA99" s="25">
        <v>848</v>
      </c>
      <c r="AB99" s="25">
        <f t="shared" si="42"/>
        <v>13584</v>
      </c>
      <c r="AC99" s="24">
        <v>972</v>
      </c>
      <c r="AD99" s="18">
        <v>1227</v>
      </c>
      <c r="AE99" s="18">
        <v>487</v>
      </c>
      <c r="AF99" s="18">
        <v>100</v>
      </c>
      <c r="AG99" s="18">
        <v>106</v>
      </c>
      <c r="AH99" s="18">
        <v>146</v>
      </c>
      <c r="AI99" s="18">
        <v>345</v>
      </c>
      <c r="AJ99" s="18">
        <v>534</v>
      </c>
      <c r="AK99" s="18">
        <v>975</v>
      </c>
      <c r="AL99" s="18">
        <v>1048</v>
      </c>
      <c r="AM99" s="18">
        <v>1107</v>
      </c>
      <c r="AN99" s="25">
        <v>739</v>
      </c>
      <c r="AO99" s="25">
        <f t="shared" si="40"/>
        <v>7786</v>
      </c>
      <c r="AP99" s="24">
        <v>787</v>
      </c>
      <c r="AQ99" s="18">
        <v>739</v>
      </c>
      <c r="AR99" s="18">
        <v>945</v>
      </c>
      <c r="AS99" s="18">
        <v>720</v>
      </c>
      <c r="AT99" s="18">
        <v>790</v>
      </c>
      <c r="AU99" s="18">
        <v>750</v>
      </c>
      <c r="AV99" s="18">
        <v>1036</v>
      </c>
      <c r="AW99" s="18">
        <v>1020</v>
      </c>
      <c r="AX99" s="18">
        <v>1202</v>
      </c>
      <c r="AY99" s="18">
        <v>941</v>
      </c>
      <c r="AZ99" s="18">
        <v>1410</v>
      </c>
      <c r="BA99" s="25">
        <v>805</v>
      </c>
      <c r="BB99" s="25">
        <f t="shared" si="43"/>
        <v>11145</v>
      </c>
      <c r="BC99" s="24">
        <v>834</v>
      </c>
      <c r="BD99" s="24">
        <v>1104</v>
      </c>
      <c r="BE99" s="24">
        <v>887</v>
      </c>
      <c r="BF99" s="24">
        <v>809</v>
      </c>
      <c r="BG99" s="24">
        <v>813</v>
      </c>
      <c r="BH99" s="24">
        <v>1038</v>
      </c>
      <c r="BI99" s="24">
        <v>876</v>
      </c>
      <c r="BJ99" s="24">
        <v>1227</v>
      </c>
      <c r="BK99" s="24">
        <v>1003</v>
      </c>
      <c r="BL99" s="24">
        <v>1178</v>
      </c>
      <c r="BM99" s="24">
        <v>881</v>
      </c>
      <c r="BN99" s="24"/>
      <c r="BO99" s="25">
        <f t="shared" si="44"/>
        <v>10650</v>
      </c>
    </row>
    <row r="100" spans="1:67" ht="15.95" customHeight="1">
      <c r="A100" s="17" t="s">
        <v>11</v>
      </c>
      <c r="B100" s="17" t="s">
        <v>79</v>
      </c>
      <c r="C100" s="24">
        <v>714</v>
      </c>
      <c r="D100" s="18">
        <v>748</v>
      </c>
      <c r="E100" s="18">
        <v>875</v>
      </c>
      <c r="F100" s="18">
        <v>998</v>
      </c>
      <c r="G100" s="18">
        <v>760</v>
      </c>
      <c r="H100" s="18">
        <v>954</v>
      </c>
      <c r="I100" s="18">
        <v>990</v>
      </c>
      <c r="J100" s="18">
        <v>897</v>
      </c>
      <c r="K100" s="32">
        <v>846</v>
      </c>
      <c r="L100" s="18">
        <v>747</v>
      </c>
      <c r="M100" s="18">
        <v>743</v>
      </c>
      <c r="N100" s="25">
        <v>753</v>
      </c>
      <c r="O100" s="25">
        <f t="shared" si="41"/>
        <v>10025</v>
      </c>
      <c r="P100" s="24">
        <v>733</v>
      </c>
      <c r="Q100" s="18">
        <v>747</v>
      </c>
      <c r="R100" s="18">
        <v>779</v>
      </c>
      <c r="S100" s="18">
        <v>765</v>
      </c>
      <c r="T100" s="18">
        <v>831</v>
      </c>
      <c r="U100" s="18">
        <v>760</v>
      </c>
      <c r="V100" s="18">
        <v>859</v>
      </c>
      <c r="W100" s="18">
        <v>978</v>
      </c>
      <c r="X100" s="18">
        <v>855</v>
      </c>
      <c r="Y100" s="18">
        <v>758</v>
      </c>
      <c r="Z100" s="18">
        <v>766</v>
      </c>
      <c r="AA100" s="25">
        <v>785</v>
      </c>
      <c r="AB100" s="25">
        <f t="shared" si="42"/>
        <v>9616</v>
      </c>
      <c r="AC100" s="24">
        <v>760</v>
      </c>
      <c r="AD100" s="18">
        <v>794</v>
      </c>
      <c r="AE100" s="18">
        <v>417</v>
      </c>
      <c r="AF100" s="18">
        <v>70</v>
      </c>
      <c r="AG100" s="18">
        <v>92</v>
      </c>
      <c r="AH100" s="18">
        <v>112</v>
      </c>
      <c r="AI100" s="18">
        <v>123</v>
      </c>
      <c r="AJ100" s="18">
        <v>168</v>
      </c>
      <c r="AK100" s="18">
        <v>176</v>
      </c>
      <c r="AL100" s="18">
        <v>249</v>
      </c>
      <c r="AM100" s="18">
        <v>351</v>
      </c>
      <c r="AN100" s="25">
        <v>413</v>
      </c>
      <c r="AO100" s="25">
        <f t="shared" si="40"/>
        <v>3725</v>
      </c>
      <c r="AP100" s="24">
        <v>455</v>
      </c>
      <c r="AQ100" s="18">
        <v>230</v>
      </c>
      <c r="AR100" s="18">
        <v>390</v>
      </c>
      <c r="AS100" s="18">
        <v>370</v>
      </c>
      <c r="AT100" s="18">
        <v>454</v>
      </c>
      <c r="AU100" s="18">
        <v>555</v>
      </c>
      <c r="AV100" s="18">
        <v>741</v>
      </c>
      <c r="AW100" s="18">
        <v>739</v>
      </c>
      <c r="AX100" s="18">
        <v>696</v>
      </c>
      <c r="AY100" s="18">
        <v>670</v>
      </c>
      <c r="AZ100" s="18">
        <v>650</v>
      </c>
      <c r="BA100" s="25">
        <v>574</v>
      </c>
      <c r="BB100" s="25">
        <f t="shared" si="43"/>
        <v>6524</v>
      </c>
      <c r="BC100" s="24">
        <v>537</v>
      </c>
      <c r="BD100" s="24">
        <v>516</v>
      </c>
      <c r="BE100" s="24">
        <v>817</v>
      </c>
      <c r="BF100" s="24">
        <v>574</v>
      </c>
      <c r="BG100" s="24">
        <v>751</v>
      </c>
      <c r="BH100" s="24">
        <v>804</v>
      </c>
      <c r="BI100" s="24">
        <v>945</v>
      </c>
      <c r="BJ100" s="24">
        <v>953</v>
      </c>
      <c r="BK100" s="24">
        <v>1033</v>
      </c>
      <c r="BL100" s="24">
        <v>832</v>
      </c>
      <c r="BM100" s="24">
        <v>864</v>
      </c>
      <c r="BN100" s="24"/>
      <c r="BO100" s="25">
        <f t="shared" si="44"/>
        <v>8626</v>
      </c>
    </row>
    <row r="101" spans="1:67" ht="15.95" customHeight="1">
      <c r="A101" s="19" t="s">
        <v>24</v>
      </c>
      <c r="B101" s="19"/>
      <c r="C101" s="20">
        <f t="shared" ref="C101:O101" si="45">SUM(C89:C100)</f>
        <v>13131</v>
      </c>
      <c r="D101" s="20">
        <f t="shared" si="45"/>
        <v>14757</v>
      </c>
      <c r="E101" s="20">
        <f t="shared" si="45"/>
        <v>12115</v>
      </c>
      <c r="F101" s="20">
        <f t="shared" si="45"/>
        <v>12363</v>
      </c>
      <c r="G101" s="20">
        <f t="shared" si="45"/>
        <v>13337</v>
      </c>
      <c r="H101" s="20">
        <f t="shared" si="45"/>
        <v>11514</v>
      </c>
      <c r="I101" s="20">
        <f t="shared" si="45"/>
        <v>14082</v>
      </c>
      <c r="J101" s="20">
        <f t="shared" si="45"/>
        <v>13174</v>
      </c>
      <c r="K101" s="20">
        <f t="shared" si="45"/>
        <v>12772</v>
      </c>
      <c r="L101" s="20">
        <f t="shared" si="45"/>
        <v>14454</v>
      </c>
      <c r="M101" s="20">
        <f t="shared" si="45"/>
        <v>9906</v>
      </c>
      <c r="N101" s="20">
        <f t="shared" si="45"/>
        <v>10685</v>
      </c>
      <c r="O101" s="20">
        <f t="shared" si="45"/>
        <v>152290</v>
      </c>
      <c r="P101" s="20">
        <f t="shared" ref="P101:BA101" si="46">SUM(P89:P100)</f>
        <v>11587</v>
      </c>
      <c r="Q101" s="20">
        <f t="shared" si="46"/>
        <v>14570</v>
      </c>
      <c r="R101" s="20">
        <f t="shared" si="46"/>
        <v>15511</v>
      </c>
      <c r="S101" s="20">
        <f t="shared" si="46"/>
        <v>13217</v>
      </c>
      <c r="T101" s="20">
        <f t="shared" si="46"/>
        <v>14124</v>
      </c>
      <c r="U101" s="20">
        <f t="shared" si="46"/>
        <v>13852</v>
      </c>
      <c r="V101" s="20">
        <f t="shared" si="46"/>
        <v>13804</v>
      </c>
      <c r="W101" s="20">
        <f t="shared" si="46"/>
        <v>13428</v>
      </c>
      <c r="X101" s="20">
        <f t="shared" si="46"/>
        <v>13913</v>
      </c>
      <c r="Y101" s="20">
        <f t="shared" si="46"/>
        <v>15142</v>
      </c>
      <c r="Z101" s="20">
        <f t="shared" si="46"/>
        <v>13621</v>
      </c>
      <c r="AA101" s="20">
        <f t="shared" si="46"/>
        <v>11761</v>
      </c>
      <c r="AB101" s="53">
        <f t="shared" si="46"/>
        <v>164530</v>
      </c>
      <c r="AC101" s="20">
        <f t="shared" si="46"/>
        <v>12725</v>
      </c>
      <c r="AD101" s="20">
        <f t="shared" si="46"/>
        <v>14833</v>
      </c>
      <c r="AE101" s="20">
        <f t="shared" si="46"/>
        <v>7881</v>
      </c>
      <c r="AF101" s="20">
        <f t="shared" si="46"/>
        <v>1481</v>
      </c>
      <c r="AG101" s="20">
        <f t="shared" si="46"/>
        <v>2161</v>
      </c>
      <c r="AH101" s="20">
        <f t="shared" si="46"/>
        <v>4399</v>
      </c>
      <c r="AI101" s="20">
        <f t="shared" si="46"/>
        <v>5124</v>
      </c>
      <c r="AJ101" s="20">
        <f t="shared" si="46"/>
        <v>5208</v>
      </c>
      <c r="AK101" s="20">
        <f t="shared" si="46"/>
        <v>5825</v>
      </c>
      <c r="AL101" s="20">
        <f t="shared" si="46"/>
        <v>10362</v>
      </c>
      <c r="AM101" s="20">
        <f t="shared" si="46"/>
        <v>11404</v>
      </c>
      <c r="AN101" s="20">
        <f t="shared" si="46"/>
        <v>9953</v>
      </c>
      <c r="AO101" s="20">
        <f t="shared" si="40"/>
        <v>91356</v>
      </c>
      <c r="AP101" s="20">
        <f t="shared" si="46"/>
        <v>9709</v>
      </c>
      <c r="AQ101" s="20">
        <f t="shared" si="46"/>
        <v>7752</v>
      </c>
      <c r="AR101" s="20">
        <f t="shared" si="46"/>
        <v>10055</v>
      </c>
      <c r="AS101" s="20">
        <f t="shared" si="46"/>
        <v>8304</v>
      </c>
      <c r="AT101" s="20">
        <f t="shared" si="46"/>
        <v>9993</v>
      </c>
      <c r="AU101" s="20">
        <f t="shared" si="46"/>
        <v>10070</v>
      </c>
      <c r="AV101" s="20">
        <f t="shared" si="46"/>
        <v>11308</v>
      </c>
      <c r="AW101" s="20">
        <f t="shared" si="46"/>
        <v>13069</v>
      </c>
      <c r="AX101" s="20">
        <f t="shared" si="46"/>
        <v>12157</v>
      </c>
      <c r="AY101" s="20">
        <f t="shared" si="46"/>
        <v>11858</v>
      </c>
      <c r="AZ101" s="20">
        <f t="shared" si="46"/>
        <v>12606</v>
      </c>
      <c r="BA101" s="20">
        <f t="shared" si="46"/>
        <v>10082</v>
      </c>
      <c r="BB101" s="20">
        <f t="shared" si="43"/>
        <v>126963</v>
      </c>
      <c r="BC101" s="20">
        <f t="shared" ref="BC101:BN101" si="47">SUM(BC89:BC100)</f>
        <v>9498</v>
      </c>
      <c r="BD101" s="20">
        <f t="shared" si="47"/>
        <v>12062</v>
      </c>
      <c r="BE101" s="20">
        <f t="shared" si="47"/>
        <v>12952</v>
      </c>
      <c r="BF101" s="20">
        <f t="shared" si="47"/>
        <v>11883</v>
      </c>
      <c r="BG101" s="20">
        <f t="shared" si="47"/>
        <v>11669</v>
      </c>
      <c r="BH101" s="20">
        <f t="shared" si="47"/>
        <v>12580</v>
      </c>
      <c r="BI101" s="20">
        <f t="shared" si="47"/>
        <v>11763</v>
      </c>
      <c r="BJ101" s="20">
        <f t="shared" si="47"/>
        <v>13549</v>
      </c>
      <c r="BK101" s="20">
        <f t="shared" si="47"/>
        <v>13379</v>
      </c>
      <c r="BL101" s="20">
        <f t="shared" si="47"/>
        <v>13637</v>
      </c>
      <c r="BM101" s="20">
        <f t="shared" si="47"/>
        <v>13382</v>
      </c>
      <c r="BN101" s="20">
        <f t="shared" si="47"/>
        <v>0</v>
      </c>
      <c r="BO101" s="20">
        <f t="shared" si="44"/>
        <v>136354</v>
      </c>
    </row>
    <row r="102" spans="1:67" ht="15.95" customHeight="1">
      <c r="A102" s="52"/>
      <c r="B102" s="15"/>
    </row>
    <row r="103" spans="1:67" ht="15.95" customHeight="1">
      <c r="A103" s="15" t="s">
        <v>55</v>
      </c>
      <c r="B103" s="15"/>
      <c r="C103" s="11"/>
      <c r="O103" s="11"/>
      <c r="P103" s="11"/>
      <c r="AB103" s="11"/>
    </row>
    <row r="104" spans="1:67" ht="15.95" customHeight="1">
      <c r="A104" s="15"/>
      <c r="B104" s="15"/>
    </row>
    <row r="105" spans="1:67" ht="15.95" customHeight="1">
      <c r="A105" s="22" t="s">
        <v>33</v>
      </c>
      <c r="B105" s="22"/>
      <c r="C105" s="63">
        <v>2018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7" t="s">
        <v>112</v>
      </c>
      <c r="P105" s="63">
        <v>2019</v>
      </c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7" t="s">
        <v>114</v>
      </c>
      <c r="AC105" s="63">
        <v>2020</v>
      </c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4" t="s">
        <v>120</v>
      </c>
      <c r="AP105" s="63">
        <v>2021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4" t="s">
        <v>121</v>
      </c>
      <c r="BC105" s="63">
        <v>2022</v>
      </c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4" t="s">
        <v>124</v>
      </c>
    </row>
    <row r="106" spans="1:67" ht="15.95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68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68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64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122</v>
      </c>
      <c r="AY106" s="16" t="s">
        <v>21</v>
      </c>
      <c r="AZ106" s="16" t="s">
        <v>22</v>
      </c>
      <c r="BA106" s="16" t="s">
        <v>23</v>
      </c>
      <c r="BB106" s="64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122</v>
      </c>
      <c r="BL106" s="16" t="s">
        <v>21</v>
      </c>
      <c r="BM106" s="16" t="s">
        <v>22</v>
      </c>
      <c r="BN106" s="16" t="s">
        <v>23</v>
      </c>
      <c r="BO106" s="64"/>
    </row>
    <row r="107" spans="1:67" ht="15.95" customHeight="1">
      <c r="A107" s="17" t="s">
        <v>0</v>
      </c>
      <c r="B107" s="17" t="s">
        <v>74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18">
        <f>SUM(C107:N107)</f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18">
        <f>SUM(P107:AA107)</f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5">
        <f t="shared" ref="AO107:AO119" si="48">SUM(AC107:AN107)</f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5">
        <f>SUM(AP107:BA107)</f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/>
      <c r="BO107" s="25">
        <f>SUM(BC107:BN107)</f>
        <v>0</v>
      </c>
    </row>
    <row r="108" spans="1:67" ht="15.95" customHeight="1">
      <c r="A108" s="17" t="s">
        <v>1</v>
      </c>
      <c r="B108" s="17" t="s">
        <v>75</v>
      </c>
      <c r="C108" s="24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8" si="49">SUM(C108:N108)</f>
        <v>0</v>
      </c>
      <c r="P108" s="24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f t="shared" ref="AB108:AB118" si="50">SUM(P108:AA108)</f>
        <v>0</v>
      </c>
      <c r="AC108" s="24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25">
        <f t="shared" si="48"/>
        <v>0</v>
      </c>
      <c r="AP108" s="24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25">
        <f t="shared" ref="BB108:BB119" si="51">SUM(AP108:BA108)</f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/>
      <c r="BO108" s="25">
        <f t="shared" ref="BO108:BO119" si="52">SUM(BC108:BN108)</f>
        <v>0</v>
      </c>
    </row>
    <row r="109" spans="1:67" ht="15.95" customHeight="1">
      <c r="A109" s="17" t="s">
        <v>2</v>
      </c>
      <c r="B109" s="17" t="s">
        <v>73</v>
      </c>
      <c r="C109" s="24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2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49"/>
        <v>2</v>
      </c>
      <c r="P109" s="24">
        <v>0</v>
      </c>
      <c r="Q109" s="18">
        <v>0</v>
      </c>
      <c r="R109" s="18">
        <v>0</v>
      </c>
      <c r="S109" s="18">
        <v>0</v>
      </c>
      <c r="T109" s="18">
        <v>2</v>
      </c>
      <c r="U109" s="18">
        <v>0</v>
      </c>
      <c r="V109" s="18">
        <v>0</v>
      </c>
      <c r="W109" s="18">
        <v>0</v>
      </c>
      <c r="X109" s="18">
        <v>0</v>
      </c>
      <c r="Y109" s="18">
        <v>2</v>
      </c>
      <c r="Z109" s="18">
        <v>0</v>
      </c>
      <c r="AA109" s="18">
        <v>0</v>
      </c>
      <c r="AB109" s="18">
        <f t="shared" si="50"/>
        <v>4</v>
      </c>
      <c r="AC109" s="24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25">
        <f t="shared" si="48"/>
        <v>0</v>
      </c>
      <c r="AP109" s="24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25">
        <f t="shared" si="51"/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/>
      <c r="BO109" s="25">
        <f t="shared" si="52"/>
        <v>0</v>
      </c>
    </row>
    <row r="110" spans="1:67" ht="15.95" customHeight="1">
      <c r="A110" s="17" t="s">
        <v>3</v>
      </c>
      <c r="B110" s="17" t="s">
        <v>77</v>
      </c>
      <c r="C110" s="24">
        <v>10</v>
      </c>
      <c r="D110" s="18">
        <v>7</v>
      </c>
      <c r="E110" s="18">
        <v>25</v>
      </c>
      <c r="F110" s="18">
        <v>14</v>
      </c>
      <c r="G110" s="18">
        <v>8</v>
      </c>
      <c r="H110" s="18">
        <v>4</v>
      </c>
      <c r="I110" s="18">
        <v>17</v>
      </c>
      <c r="J110" s="18">
        <v>7</v>
      </c>
      <c r="K110" s="18">
        <v>19</v>
      </c>
      <c r="L110" s="18">
        <v>25</v>
      </c>
      <c r="M110" s="18">
        <v>24</v>
      </c>
      <c r="N110" s="18">
        <v>25</v>
      </c>
      <c r="O110" s="18">
        <f t="shared" si="49"/>
        <v>185</v>
      </c>
      <c r="P110" s="24">
        <v>30</v>
      </c>
      <c r="Q110" s="18">
        <v>26</v>
      </c>
      <c r="R110" s="18">
        <v>20</v>
      </c>
      <c r="S110" s="18">
        <v>13</v>
      </c>
      <c r="T110" s="18">
        <v>27</v>
      </c>
      <c r="U110" s="18">
        <v>13</v>
      </c>
      <c r="V110" s="18">
        <v>22</v>
      </c>
      <c r="W110" s="18">
        <v>32</v>
      </c>
      <c r="X110" s="18">
        <v>30</v>
      </c>
      <c r="Y110" s="18">
        <v>29</v>
      </c>
      <c r="Z110" s="18">
        <v>24</v>
      </c>
      <c r="AA110" s="18">
        <v>11</v>
      </c>
      <c r="AB110" s="18">
        <f t="shared" si="50"/>
        <v>277</v>
      </c>
      <c r="AC110" s="24">
        <v>35</v>
      </c>
      <c r="AD110" s="18">
        <v>30</v>
      </c>
      <c r="AE110" s="18">
        <v>36</v>
      </c>
      <c r="AF110" s="18">
        <v>12</v>
      </c>
      <c r="AG110" s="18">
        <v>18</v>
      </c>
      <c r="AH110" s="18">
        <v>15</v>
      </c>
      <c r="AI110" s="18">
        <v>28</v>
      </c>
      <c r="AJ110" s="18">
        <v>25</v>
      </c>
      <c r="AK110" s="18">
        <v>31</v>
      </c>
      <c r="AL110" s="18">
        <v>15</v>
      </c>
      <c r="AM110" s="18">
        <v>27</v>
      </c>
      <c r="AN110" s="18">
        <v>26</v>
      </c>
      <c r="AO110" s="25">
        <f t="shared" si="48"/>
        <v>298</v>
      </c>
      <c r="AP110" s="24">
        <v>18</v>
      </c>
      <c r="AQ110" s="18">
        <v>29</v>
      </c>
      <c r="AR110" s="18">
        <v>19</v>
      </c>
      <c r="AS110" s="18">
        <v>26</v>
      </c>
      <c r="AT110" s="18">
        <v>31</v>
      </c>
      <c r="AU110" s="18">
        <v>23</v>
      </c>
      <c r="AV110" s="18">
        <v>35</v>
      </c>
      <c r="AW110" s="18">
        <v>33</v>
      </c>
      <c r="AX110" s="18">
        <v>29</v>
      </c>
      <c r="AY110" s="18">
        <v>36</v>
      </c>
      <c r="AZ110" s="18">
        <v>35</v>
      </c>
      <c r="BA110" s="18">
        <v>33</v>
      </c>
      <c r="BB110" s="25">
        <f t="shared" si="51"/>
        <v>347</v>
      </c>
      <c r="BC110" s="24">
        <v>34</v>
      </c>
      <c r="BD110" s="24">
        <v>35</v>
      </c>
      <c r="BE110" s="24">
        <v>42</v>
      </c>
      <c r="BF110" s="24">
        <v>35</v>
      </c>
      <c r="BG110" s="24">
        <v>32</v>
      </c>
      <c r="BH110" s="24">
        <v>25</v>
      </c>
      <c r="BI110" s="24">
        <v>34</v>
      </c>
      <c r="BJ110" s="24">
        <v>30</v>
      </c>
      <c r="BK110" s="24">
        <v>27</v>
      </c>
      <c r="BL110" s="24">
        <v>11</v>
      </c>
      <c r="BM110" s="24">
        <v>5</v>
      </c>
      <c r="BN110" s="24"/>
      <c r="BO110" s="25">
        <f t="shared" si="52"/>
        <v>310</v>
      </c>
    </row>
    <row r="111" spans="1:67" ht="15.95" customHeight="1">
      <c r="A111" s="17" t="s">
        <v>4</v>
      </c>
      <c r="B111" s="17" t="s">
        <v>80</v>
      </c>
      <c r="C111" s="24">
        <v>1</v>
      </c>
      <c r="D111" s="18">
        <v>1</v>
      </c>
      <c r="E111" s="18">
        <v>4</v>
      </c>
      <c r="F111" s="18">
        <v>0</v>
      </c>
      <c r="G111" s="18">
        <v>0</v>
      </c>
      <c r="H111" s="18">
        <v>0</v>
      </c>
      <c r="I111" s="18">
        <v>1</v>
      </c>
      <c r="J111" s="18">
        <v>1</v>
      </c>
      <c r="K111" s="18">
        <v>0</v>
      </c>
      <c r="L111" s="18">
        <v>1</v>
      </c>
      <c r="M111" s="18">
        <v>3</v>
      </c>
      <c r="N111" s="18">
        <v>0</v>
      </c>
      <c r="O111" s="18">
        <f t="shared" si="49"/>
        <v>12</v>
      </c>
      <c r="P111" s="24">
        <v>0</v>
      </c>
      <c r="Q111" s="18">
        <v>2</v>
      </c>
      <c r="R111" s="18">
        <v>0</v>
      </c>
      <c r="S111" s="18">
        <v>2</v>
      </c>
      <c r="T111" s="18">
        <v>0</v>
      </c>
      <c r="U111" s="18">
        <v>2</v>
      </c>
      <c r="V111" s="18">
        <v>0</v>
      </c>
      <c r="W111" s="18">
        <v>4</v>
      </c>
      <c r="X111" s="18">
        <v>4</v>
      </c>
      <c r="Y111" s="18">
        <v>0</v>
      </c>
      <c r="Z111" s="18">
        <v>0</v>
      </c>
      <c r="AA111" s="18">
        <v>4</v>
      </c>
      <c r="AB111" s="18">
        <f t="shared" si="50"/>
        <v>18</v>
      </c>
      <c r="AC111" s="24">
        <v>0</v>
      </c>
      <c r="AD111" s="18">
        <v>4</v>
      </c>
      <c r="AE111" s="18">
        <v>4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1</v>
      </c>
      <c r="AM111" s="18">
        <v>1</v>
      </c>
      <c r="AN111" s="18">
        <v>0</v>
      </c>
      <c r="AO111" s="25">
        <f t="shared" si="48"/>
        <v>10</v>
      </c>
      <c r="AP111" s="24">
        <v>0</v>
      </c>
      <c r="AQ111" s="18">
        <v>0</v>
      </c>
      <c r="AR111" s="18">
        <v>0</v>
      </c>
      <c r="AS111" s="18">
        <v>1</v>
      </c>
      <c r="AT111" s="18">
        <v>0</v>
      </c>
      <c r="AU111" s="18">
        <v>1</v>
      </c>
      <c r="AV111" s="18">
        <v>0</v>
      </c>
      <c r="AW111" s="18">
        <v>0</v>
      </c>
      <c r="AX111" s="18">
        <v>0</v>
      </c>
      <c r="AY111" s="18">
        <v>0</v>
      </c>
      <c r="AZ111" s="18">
        <v>0</v>
      </c>
      <c r="BA111" s="18">
        <v>3</v>
      </c>
      <c r="BB111" s="25">
        <f t="shared" si="51"/>
        <v>5</v>
      </c>
      <c r="BC111" s="24">
        <v>4</v>
      </c>
      <c r="BD111" s="24">
        <v>0</v>
      </c>
      <c r="BE111" s="24">
        <v>0</v>
      </c>
      <c r="BF111" s="24">
        <v>0</v>
      </c>
      <c r="BG111" s="24">
        <v>0</v>
      </c>
      <c r="BH111" s="24">
        <v>1</v>
      </c>
      <c r="BI111" s="24">
        <v>24</v>
      </c>
      <c r="BJ111" s="24">
        <v>0</v>
      </c>
      <c r="BK111" s="24">
        <v>0</v>
      </c>
      <c r="BL111" s="24">
        <v>0</v>
      </c>
      <c r="BM111" s="24">
        <v>0</v>
      </c>
      <c r="BN111" s="24"/>
      <c r="BO111" s="25">
        <f t="shared" si="52"/>
        <v>29</v>
      </c>
    </row>
    <row r="112" spans="1:67" ht="15.95" customHeight="1">
      <c r="A112" s="17" t="s">
        <v>5</v>
      </c>
      <c r="B112" s="17" t="s">
        <v>81</v>
      </c>
      <c r="C112" s="24">
        <v>2</v>
      </c>
      <c r="D112" s="18">
        <v>0</v>
      </c>
      <c r="E112" s="18">
        <v>2</v>
      </c>
      <c r="F112" s="18">
        <v>0</v>
      </c>
      <c r="G112" s="18">
        <v>0</v>
      </c>
      <c r="H112" s="18">
        <v>2</v>
      </c>
      <c r="I112" s="18">
        <v>0</v>
      </c>
      <c r="J112" s="18">
        <v>0</v>
      </c>
      <c r="K112" s="18">
        <v>0</v>
      </c>
      <c r="L112" s="18">
        <v>2</v>
      </c>
      <c r="M112" s="18">
        <v>0</v>
      </c>
      <c r="N112" s="18">
        <v>0</v>
      </c>
      <c r="O112" s="18">
        <f t="shared" si="49"/>
        <v>8</v>
      </c>
      <c r="P112" s="24">
        <v>3</v>
      </c>
      <c r="Q112" s="18">
        <v>5</v>
      </c>
      <c r="R112" s="18">
        <v>2</v>
      </c>
      <c r="S112" s="18">
        <v>2</v>
      </c>
      <c r="T112" s="18">
        <v>0</v>
      </c>
      <c r="U112" s="18">
        <v>4</v>
      </c>
      <c r="V112" s="18">
        <v>0</v>
      </c>
      <c r="W112" s="18">
        <v>0</v>
      </c>
      <c r="X112" s="18">
        <v>4</v>
      </c>
      <c r="Y112" s="18">
        <v>2</v>
      </c>
      <c r="Z112" s="18">
        <v>5</v>
      </c>
      <c r="AA112" s="18">
        <v>8</v>
      </c>
      <c r="AB112" s="18">
        <f t="shared" si="50"/>
        <v>35</v>
      </c>
      <c r="AC112" s="24">
        <v>7</v>
      </c>
      <c r="AD112" s="18">
        <v>6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25">
        <f t="shared" si="48"/>
        <v>13</v>
      </c>
      <c r="AP112" s="24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0</v>
      </c>
      <c r="AW112" s="18">
        <v>0</v>
      </c>
      <c r="AX112" s="18">
        <v>2</v>
      </c>
      <c r="AY112" s="18">
        <v>2</v>
      </c>
      <c r="AZ112" s="18">
        <v>6</v>
      </c>
      <c r="BA112" s="18">
        <v>4</v>
      </c>
      <c r="BB112" s="25">
        <f t="shared" si="51"/>
        <v>16</v>
      </c>
      <c r="BC112" s="24">
        <v>0</v>
      </c>
      <c r="BD112" s="24">
        <v>0</v>
      </c>
      <c r="BE112" s="24">
        <v>0</v>
      </c>
      <c r="BF112" s="24">
        <v>0</v>
      </c>
      <c r="BG112" s="24">
        <v>2</v>
      </c>
      <c r="BH112" s="24">
        <v>0</v>
      </c>
      <c r="BI112" s="24">
        <v>0</v>
      </c>
      <c r="BJ112" s="24">
        <v>4</v>
      </c>
      <c r="BK112" s="24">
        <v>0</v>
      </c>
      <c r="BL112" s="24">
        <v>0</v>
      </c>
      <c r="BM112" s="24">
        <v>0</v>
      </c>
      <c r="BN112" s="24"/>
      <c r="BO112" s="25">
        <f t="shared" si="52"/>
        <v>6</v>
      </c>
    </row>
    <row r="113" spans="1:67" ht="15.95" customHeight="1">
      <c r="A113" s="17" t="s">
        <v>6</v>
      </c>
      <c r="B113" s="17" t="s">
        <v>82</v>
      </c>
      <c r="C113" s="24">
        <v>4</v>
      </c>
      <c r="D113" s="18">
        <v>0</v>
      </c>
      <c r="E113" s="18">
        <v>0</v>
      </c>
      <c r="F113" s="18">
        <v>1</v>
      </c>
      <c r="G113" s="18">
        <v>0</v>
      </c>
      <c r="H113" s="18">
        <v>0</v>
      </c>
      <c r="I113" s="18">
        <v>0</v>
      </c>
      <c r="J113" s="18">
        <v>2</v>
      </c>
      <c r="K113" s="18">
        <v>0</v>
      </c>
      <c r="L113" s="18">
        <v>1</v>
      </c>
      <c r="M113" s="18">
        <v>2</v>
      </c>
      <c r="N113" s="18">
        <v>0</v>
      </c>
      <c r="O113" s="18">
        <f t="shared" si="49"/>
        <v>10</v>
      </c>
      <c r="P113" s="24">
        <v>4</v>
      </c>
      <c r="Q113" s="18">
        <v>1</v>
      </c>
      <c r="R113" s="18">
        <v>0</v>
      </c>
      <c r="S113" s="18">
        <v>3</v>
      </c>
      <c r="T113" s="18">
        <v>4</v>
      </c>
      <c r="U113" s="18">
        <v>0</v>
      </c>
      <c r="V113" s="18">
        <v>0</v>
      </c>
      <c r="W113" s="18">
        <v>0</v>
      </c>
      <c r="X113" s="18">
        <v>4</v>
      </c>
      <c r="Y113" s="18">
        <v>4</v>
      </c>
      <c r="Z113" s="18">
        <v>0</v>
      </c>
      <c r="AA113" s="18">
        <v>13</v>
      </c>
      <c r="AB113" s="18">
        <f t="shared" si="50"/>
        <v>33</v>
      </c>
      <c r="AC113" s="24">
        <v>0</v>
      </c>
      <c r="AD113" s="18">
        <v>0</v>
      </c>
      <c r="AE113" s="18">
        <v>8</v>
      </c>
      <c r="AF113" s="18">
        <v>2</v>
      </c>
      <c r="AG113" s="18">
        <v>0</v>
      </c>
      <c r="AH113" s="18">
        <v>0</v>
      </c>
      <c r="AI113" s="18">
        <v>0</v>
      </c>
      <c r="AJ113" s="18">
        <v>2</v>
      </c>
      <c r="AK113" s="18">
        <v>0</v>
      </c>
      <c r="AL113" s="18">
        <v>1</v>
      </c>
      <c r="AM113" s="18">
        <v>1</v>
      </c>
      <c r="AN113" s="18">
        <v>0</v>
      </c>
      <c r="AO113" s="25">
        <f t="shared" si="48"/>
        <v>14</v>
      </c>
      <c r="AP113" s="24">
        <v>4</v>
      </c>
      <c r="AQ113" s="18">
        <v>2</v>
      </c>
      <c r="AR113" s="18">
        <v>4</v>
      </c>
      <c r="AS113" s="18">
        <v>0</v>
      </c>
      <c r="AT113" s="18">
        <v>2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6</v>
      </c>
      <c r="BA113" s="18">
        <v>0</v>
      </c>
      <c r="BB113" s="25">
        <f t="shared" si="51"/>
        <v>18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2</v>
      </c>
      <c r="BI113" s="24">
        <v>2</v>
      </c>
      <c r="BJ113" s="24">
        <v>0</v>
      </c>
      <c r="BK113" s="24">
        <v>4</v>
      </c>
      <c r="BL113" s="24">
        <v>2</v>
      </c>
      <c r="BM113" s="24">
        <v>0</v>
      </c>
      <c r="BN113" s="24"/>
      <c r="BO113" s="25">
        <f t="shared" si="52"/>
        <v>10</v>
      </c>
    </row>
    <row r="114" spans="1:67" ht="15.95" customHeight="1">
      <c r="A114" s="17" t="s">
        <v>7</v>
      </c>
      <c r="B114" s="17" t="s">
        <v>83</v>
      </c>
      <c r="C114" s="24">
        <v>20</v>
      </c>
      <c r="D114" s="18">
        <v>53</v>
      </c>
      <c r="E114" s="18">
        <v>18</v>
      </c>
      <c r="F114" s="18">
        <v>17</v>
      </c>
      <c r="G114" s="18">
        <v>12</v>
      </c>
      <c r="H114" s="18">
        <v>18</v>
      </c>
      <c r="I114" s="18">
        <v>8</v>
      </c>
      <c r="J114" s="18">
        <v>15</v>
      </c>
      <c r="K114" s="18">
        <v>8</v>
      </c>
      <c r="L114" s="18">
        <v>16</v>
      </c>
      <c r="M114" s="18">
        <v>12</v>
      </c>
      <c r="N114" s="18">
        <v>8</v>
      </c>
      <c r="O114" s="18">
        <f t="shared" si="49"/>
        <v>205</v>
      </c>
      <c r="P114" s="24">
        <v>4</v>
      </c>
      <c r="Q114" s="18">
        <v>8</v>
      </c>
      <c r="R114" s="18">
        <v>12</v>
      </c>
      <c r="S114" s="18">
        <v>16</v>
      </c>
      <c r="T114" s="18">
        <v>5</v>
      </c>
      <c r="U114" s="18">
        <v>15</v>
      </c>
      <c r="V114" s="18">
        <v>28</v>
      </c>
      <c r="W114" s="18">
        <v>12</v>
      </c>
      <c r="X114" s="18">
        <v>14</v>
      </c>
      <c r="Y114" s="18">
        <v>22</v>
      </c>
      <c r="Z114" s="18">
        <v>13</v>
      </c>
      <c r="AA114" s="18">
        <v>40</v>
      </c>
      <c r="AB114" s="18">
        <f t="shared" si="50"/>
        <v>189</v>
      </c>
      <c r="AC114" s="24">
        <v>36</v>
      </c>
      <c r="AD114" s="18">
        <v>40</v>
      </c>
      <c r="AE114" s="18">
        <v>18</v>
      </c>
      <c r="AF114" s="18">
        <v>2</v>
      </c>
      <c r="AG114" s="18">
        <v>6</v>
      </c>
      <c r="AH114" s="18">
        <v>0</v>
      </c>
      <c r="AI114" s="18">
        <v>2</v>
      </c>
      <c r="AJ114" s="18">
        <v>2</v>
      </c>
      <c r="AK114" s="18">
        <v>14</v>
      </c>
      <c r="AL114" s="18">
        <v>12</v>
      </c>
      <c r="AM114" s="18">
        <v>22</v>
      </c>
      <c r="AN114" s="18">
        <v>22</v>
      </c>
      <c r="AO114" s="25">
        <f t="shared" si="48"/>
        <v>176</v>
      </c>
      <c r="AP114" s="24">
        <v>26</v>
      </c>
      <c r="AQ114" s="18">
        <v>24</v>
      </c>
      <c r="AR114" s="18">
        <v>32</v>
      </c>
      <c r="AS114" s="18">
        <v>12</v>
      </c>
      <c r="AT114" s="18">
        <v>0</v>
      </c>
      <c r="AU114" s="18">
        <v>12</v>
      </c>
      <c r="AV114" s="18">
        <v>18</v>
      </c>
      <c r="AW114" s="18">
        <v>18</v>
      </c>
      <c r="AX114" s="18">
        <v>24</v>
      </c>
      <c r="AY114" s="18">
        <v>36</v>
      </c>
      <c r="AZ114" s="18">
        <v>45</v>
      </c>
      <c r="BA114" s="18">
        <v>46</v>
      </c>
      <c r="BB114" s="25">
        <f t="shared" si="51"/>
        <v>293</v>
      </c>
      <c r="BC114" s="24">
        <v>44</v>
      </c>
      <c r="BD114" s="24">
        <v>40</v>
      </c>
      <c r="BE114" s="24">
        <v>54</v>
      </c>
      <c r="BF114" s="24">
        <v>34</v>
      </c>
      <c r="BG114" s="24">
        <v>44</v>
      </c>
      <c r="BH114" s="24">
        <v>33</v>
      </c>
      <c r="BI114" s="24">
        <v>42</v>
      </c>
      <c r="BJ114" s="24">
        <v>31</v>
      </c>
      <c r="BK114" s="24">
        <v>34</v>
      </c>
      <c r="BL114" s="24">
        <v>34</v>
      </c>
      <c r="BM114" s="24">
        <v>35</v>
      </c>
      <c r="BN114" s="24"/>
      <c r="BO114" s="25">
        <f t="shared" si="52"/>
        <v>425</v>
      </c>
    </row>
    <row r="115" spans="1:67" ht="15.95" customHeight="1">
      <c r="A115" s="17" t="s">
        <v>8</v>
      </c>
      <c r="B115" s="17" t="s">
        <v>84</v>
      </c>
      <c r="C115" s="24">
        <v>14</v>
      </c>
      <c r="D115" s="18">
        <v>18</v>
      </c>
      <c r="E115" s="18">
        <v>30</v>
      </c>
      <c r="F115" s="18">
        <v>14</v>
      </c>
      <c r="G115" s="18">
        <v>26</v>
      </c>
      <c r="H115" s="18">
        <v>18</v>
      </c>
      <c r="I115" s="18">
        <v>26</v>
      </c>
      <c r="J115" s="18">
        <v>24</v>
      </c>
      <c r="K115" s="18">
        <v>26</v>
      </c>
      <c r="L115" s="18">
        <v>18</v>
      </c>
      <c r="M115" s="18">
        <v>18</v>
      </c>
      <c r="N115" s="18">
        <v>20</v>
      </c>
      <c r="O115" s="18">
        <f t="shared" si="49"/>
        <v>252</v>
      </c>
      <c r="P115" s="24">
        <v>18</v>
      </c>
      <c r="Q115" s="18">
        <v>26</v>
      </c>
      <c r="R115" s="18">
        <v>37</v>
      </c>
      <c r="S115" s="18">
        <v>21</v>
      </c>
      <c r="T115" s="18">
        <v>24</v>
      </c>
      <c r="U115" s="18">
        <v>29</v>
      </c>
      <c r="V115" s="18">
        <v>23</v>
      </c>
      <c r="W115" s="18">
        <v>14</v>
      </c>
      <c r="X115" s="18">
        <v>20</v>
      </c>
      <c r="Y115" s="18">
        <v>26</v>
      </c>
      <c r="Z115" s="18">
        <v>30</v>
      </c>
      <c r="AA115" s="18">
        <v>24</v>
      </c>
      <c r="AB115" s="18">
        <f t="shared" si="50"/>
        <v>292</v>
      </c>
      <c r="AC115" s="24">
        <v>20</v>
      </c>
      <c r="AD115" s="18">
        <v>26</v>
      </c>
      <c r="AE115" s="18">
        <v>6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8</v>
      </c>
      <c r="AM115" s="18">
        <v>20</v>
      </c>
      <c r="AN115" s="18">
        <v>20</v>
      </c>
      <c r="AO115" s="25">
        <f t="shared" si="48"/>
        <v>100</v>
      </c>
      <c r="AP115" s="24">
        <v>14</v>
      </c>
      <c r="AQ115" s="18">
        <v>16</v>
      </c>
      <c r="AR115" s="18">
        <v>22</v>
      </c>
      <c r="AS115" s="18">
        <v>24</v>
      </c>
      <c r="AT115" s="18">
        <v>36</v>
      </c>
      <c r="AU115" s="18">
        <v>30</v>
      </c>
      <c r="AV115" s="18">
        <v>36</v>
      </c>
      <c r="AW115" s="18">
        <v>34</v>
      </c>
      <c r="AX115" s="18">
        <v>32</v>
      </c>
      <c r="AY115" s="18">
        <v>40</v>
      </c>
      <c r="AZ115" s="18">
        <v>36</v>
      </c>
      <c r="BA115" s="18">
        <v>31</v>
      </c>
      <c r="BB115" s="25">
        <f t="shared" si="51"/>
        <v>351</v>
      </c>
      <c r="BC115" s="24">
        <v>37</v>
      </c>
      <c r="BD115" s="24">
        <v>32</v>
      </c>
      <c r="BE115" s="24">
        <v>44</v>
      </c>
      <c r="BF115" s="24">
        <v>38</v>
      </c>
      <c r="BG115" s="24">
        <v>48</v>
      </c>
      <c r="BH115" s="24">
        <v>50</v>
      </c>
      <c r="BI115" s="24">
        <v>40</v>
      </c>
      <c r="BJ115" s="24">
        <v>58</v>
      </c>
      <c r="BK115" s="24">
        <v>18</v>
      </c>
      <c r="BL115" s="24">
        <v>32</v>
      </c>
      <c r="BM115" s="24">
        <v>20</v>
      </c>
      <c r="BN115" s="24"/>
      <c r="BO115" s="25">
        <f t="shared" si="52"/>
        <v>417</v>
      </c>
    </row>
    <row r="116" spans="1:67" ht="15.95" customHeight="1">
      <c r="A116" s="17" t="s">
        <v>9</v>
      </c>
      <c r="B116" s="17" t="s">
        <v>78</v>
      </c>
      <c r="C116" s="24">
        <v>74</v>
      </c>
      <c r="D116" s="18">
        <v>12</v>
      </c>
      <c r="E116" s="18">
        <v>10</v>
      </c>
      <c r="F116" s="18">
        <v>57</v>
      </c>
      <c r="G116" s="18">
        <v>10</v>
      </c>
      <c r="H116" s="18">
        <v>14</v>
      </c>
      <c r="I116" s="18">
        <v>8</v>
      </c>
      <c r="J116" s="18">
        <v>28</v>
      </c>
      <c r="K116" s="18">
        <v>32</v>
      </c>
      <c r="L116" s="18">
        <v>36</v>
      </c>
      <c r="M116" s="18">
        <v>38</v>
      </c>
      <c r="N116" s="18">
        <v>43</v>
      </c>
      <c r="O116" s="18">
        <f t="shared" si="49"/>
        <v>362</v>
      </c>
      <c r="P116" s="24">
        <v>57</v>
      </c>
      <c r="Q116" s="18">
        <v>51</v>
      </c>
      <c r="R116" s="18">
        <v>78</v>
      </c>
      <c r="S116" s="18">
        <v>71</v>
      </c>
      <c r="T116" s="18">
        <v>66</v>
      </c>
      <c r="U116" s="18">
        <v>51</v>
      </c>
      <c r="V116" s="18">
        <v>64</v>
      </c>
      <c r="W116" s="18">
        <v>72</v>
      </c>
      <c r="X116" s="18">
        <v>58</v>
      </c>
      <c r="Y116" s="18">
        <v>68</v>
      </c>
      <c r="Z116" s="18">
        <v>111</v>
      </c>
      <c r="AA116" s="18">
        <v>51</v>
      </c>
      <c r="AB116" s="18">
        <f t="shared" si="50"/>
        <v>798</v>
      </c>
      <c r="AC116" s="24">
        <v>48</v>
      </c>
      <c r="AD116" s="18">
        <v>42</v>
      </c>
      <c r="AE116" s="18">
        <v>32</v>
      </c>
      <c r="AF116" s="18">
        <v>0</v>
      </c>
      <c r="AG116" s="18">
        <v>4</v>
      </c>
      <c r="AH116" s="18">
        <v>2</v>
      </c>
      <c r="AI116" s="18">
        <v>10</v>
      </c>
      <c r="AJ116" s="18">
        <v>11</v>
      </c>
      <c r="AK116" s="18">
        <v>1</v>
      </c>
      <c r="AL116" s="18">
        <v>13</v>
      </c>
      <c r="AM116" s="18">
        <v>28</v>
      </c>
      <c r="AN116" s="18">
        <v>15</v>
      </c>
      <c r="AO116" s="25">
        <f t="shared" si="48"/>
        <v>206</v>
      </c>
      <c r="AP116" s="24">
        <v>3</v>
      </c>
      <c r="AQ116" s="18">
        <v>8</v>
      </c>
      <c r="AR116" s="18">
        <v>16</v>
      </c>
      <c r="AS116" s="18">
        <v>36</v>
      </c>
      <c r="AT116" s="18">
        <v>23</v>
      </c>
      <c r="AU116" s="18">
        <v>30</v>
      </c>
      <c r="AV116" s="18">
        <v>14</v>
      </c>
      <c r="AW116" s="18">
        <v>24</v>
      </c>
      <c r="AX116" s="18">
        <v>21</v>
      </c>
      <c r="AY116" s="18">
        <v>36</v>
      </c>
      <c r="AZ116" s="18">
        <v>44</v>
      </c>
      <c r="BA116" s="18">
        <v>41</v>
      </c>
      <c r="BB116" s="25">
        <f t="shared" si="51"/>
        <v>296</v>
      </c>
      <c r="BC116" s="24">
        <v>42</v>
      </c>
      <c r="BD116" s="24">
        <v>56</v>
      </c>
      <c r="BE116" s="24">
        <v>60</v>
      </c>
      <c r="BF116" s="24">
        <v>60</v>
      </c>
      <c r="BG116" s="24">
        <v>24</v>
      </c>
      <c r="BH116" s="24">
        <v>23</v>
      </c>
      <c r="BI116" s="24">
        <v>30</v>
      </c>
      <c r="BJ116" s="24">
        <v>20</v>
      </c>
      <c r="BK116" s="24">
        <v>29</v>
      </c>
      <c r="BL116" s="24">
        <v>19</v>
      </c>
      <c r="BM116" s="24">
        <v>34</v>
      </c>
      <c r="BN116" s="24"/>
      <c r="BO116" s="25">
        <f t="shared" si="52"/>
        <v>397</v>
      </c>
    </row>
    <row r="117" spans="1:67" ht="15.95" customHeight="1">
      <c r="A117" s="17" t="s">
        <v>10</v>
      </c>
      <c r="B117" s="17" t="s">
        <v>76</v>
      </c>
      <c r="C117" s="24">
        <v>48</v>
      </c>
      <c r="D117" s="18">
        <v>22</v>
      </c>
      <c r="E117" s="18">
        <v>30</v>
      </c>
      <c r="F117" s="18">
        <v>40</v>
      </c>
      <c r="G117" s="18">
        <v>20</v>
      </c>
      <c r="H117" s="18">
        <v>30</v>
      </c>
      <c r="I117" s="18">
        <v>24</v>
      </c>
      <c r="J117" s="18">
        <v>36</v>
      </c>
      <c r="K117" s="18">
        <v>22</v>
      </c>
      <c r="L117" s="18">
        <v>39</v>
      </c>
      <c r="M117" s="18">
        <v>40</v>
      </c>
      <c r="N117" s="18">
        <v>22</v>
      </c>
      <c r="O117" s="18">
        <f t="shared" si="49"/>
        <v>373</v>
      </c>
      <c r="P117" s="24">
        <v>30</v>
      </c>
      <c r="Q117" s="18">
        <v>38</v>
      </c>
      <c r="R117" s="18">
        <v>26</v>
      </c>
      <c r="S117" s="18">
        <v>20</v>
      </c>
      <c r="T117" s="18">
        <v>30</v>
      </c>
      <c r="U117" s="18">
        <v>26</v>
      </c>
      <c r="V117" s="18">
        <v>26</v>
      </c>
      <c r="W117" s="18">
        <v>22</v>
      </c>
      <c r="X117" s="18">
        <v>28</v>
      </c>
      <c r="Y117" s="18">
        <v>28</v>
      </c>
      <c r="Z117" s="18">
        <v>22</v>
      </c>
      <c r="AA117" s="18">
        <v>28</v>
      </c>
      <c r="AB117" s="18">
        <f t="shared" si="50"/>
        <v>324</v>
      </c>
      <c r="AC117" s="24">
        <v>20</v>
      </c>
      <c r="AD117" s="18">
        <v>20</v>
      </c>
      <c r="AE117" s="18">
        <v>14</v>
      </c>
      <c r="AF117" s="18">
        <v>2</v>
      </c>
      <c r="AG117" s="18">
        <v>0</v>
      </c>
      <c r="AH117" s="18">
        <v>6</v>
      </c>
      <c r="AI117" s="18">
        <v>2</v>
      </c>
      <c r="AJ117" s="18">
        <v>0</v>
      </c>
      <c r="AK117" s="18">
        <v>0</v>
      </c>
      <c r="AL117" s="18">
        <v>0</v>
      </c>
      <c r="AM117" s="18">
        <v>4</v>
      </c>
      <c r="AN117" s="18">
        <v>4</v>
      </c>
      <c r="AO117" s="25">
        <f t="shared" si="48"/>
        <v>72</v>
      </c>
      <c r="AP117" s="24">
        <v>0</v>
      </c>
      <c r="AQ117" s="18">
        <v>2</v>
      </c>
      <c r="AR117" s="18">
        <v>0</v>
      </c>
      <c r="AS117" s="18">
        <v>4</v>
      </c>
      <c r="AT117" s="18">
        <v>2</v>
      </c>
      <c r="AU117" s="18">
        <v>2</v>
      </c>
      <c r="AV117" s="18">
        <v>10</v>
      </c>
      <c r="AW117" s="18">
        <v>21</v>
      </c>
      <c r="AX117" s="18">
        <v>20</v>
      </c>
      <c r="AY117" s="18">
        <v>18</v>
      </c>
      <c r="AZ117" s="18">
        <v>25</v>
      </c>
      <c r="BA117" s="18">
        <v>21</v>
      </c>
      <c r="BB117" s="25">
        <f t="shared" si="51"/>
        <v>125</v>
      </c>
      <c r="BC117" s="24">
        <v>14</v>
      </c>
      <c r="BD117" s="24">
        <v>17</v>
      </c>
      <c r="BE117" s="24">
        <v>20</v>
      </c>
      <c r="BF117" s="24">
        <v>22</v>
      </c>
      <c r="BG117" s="24">
        <v>21</v>
      </c>
      <c r="BH117" s="24">
        <v>23</v>
      </c>
      <c r="BI117" s="24">
        <v>28</v>
      </c>
      <c r="BJ117" s="24">
        <v>22</v>
      </c>
      <c r="BK117" s="24">
        <v>26</v>
      </c>
      <c r="BL117" s="24">
        <v>18</v>
      </c>
      <c r="BM117" s="24">
        <v>21</v>
      </c>
      <c r="BN117" s="24"/>
      <c r="BO117" s="25">
        <f t="shared" si="52"/>
        <v>232</v>
      </c>
    </row>
    <row r="118" spans="1:67" ht="15.95" customHeight="1">
      <c r="A118" s="17" t="s">
        <v>11</v>
      </c>
      <c r="B118" s="17" t="s">
        <v>79</v>
      </c>
      <c r="C118" s="24">
        <v>16</v>
      </c>
      <c r="D118" s="18">
        <v>10</v>
      </c>
      <c r="E118" s="18">
        <v>12</v>
      </c>
      <c r="F118" s="18">
        <v>20</v>
      </c>
      <c r="G118" s="18">
        <v>6</v>
      </c>
      <c r="H118" s="18">
        <v>12</v>
      </c>
      <c r="I118" s="18">
        <v>15</v>
      </c>
      <c r="J118" s="18">
        <v>16</v>
      </c>
      <c r="K118" s="18">
        <v>4</v>
      </c>
      <c r="L118" s="18">
        <v>14</v>
      </c>
      <c r="M118" s="18">
        <v>14</v>
      </c>
      <c r="N118" s="18">
        <v>13</v>
      </c>
      <c r="O118" s="18">
        <f t="shared" si="49"/>
        <v>152</v>
      </c>
      <c r="P118" s="24">
        <v>16</v>
      </c>
      <c r="Q118" s="18">
        <v>10</v>
      </c>
      <c r="R118" s="18">
        <v>8</v>
      </c>
      <c r="S118" s="18">
        <v>14</v>
      </c>
      <c r="T118" s="18">
        <v>18</v>
      </c>
      <c r="U118" s="18">
        <v>8</v>
      </c>
      <c r="V118" s="18">
        <v>14</v>
      </c>
      <c r="W118" s="18">
        <v>16</v>
      </c>
      <c r="X118" s="18">
        <v>20</v>
      </c>
      <c r="Y118" s="18">
        <v>8</v>
      </c>
      <c r="Z118" s="18">
        <v>14</v>
      </c>
      <c r="AA118" s="18">
        <v>31</v>
      </c>
      <c r="AB118" s="18">
        <f t="shared" si="50"/>
        <v>177</v>
      </c>
      <c r="AC118" s="24">
        <v>6</v>
      </c>
      <c r="AD118" s="18">
        <v>8</v>
      </c>
      <c r="AE118" s="18">
        <v>6</v>
      </c>
      <c r="AF118" s="18">
        <v>4</v>
      </c>
      <c r="AG118" s="18">
        <v>2</v>
      </c>
      <c r="AH118" s="18">
        <v>9</v>
      </c>
      <c r="AI118" s="18">
        <v>1</v>
      </c>
      <c r="AJ118" s="18">
        <v>1</v>
      </c>
      <c r="AK118" s="18">
        <v>9</v>
      </c>
      <c r="AL118" s="18">
        <v>7</v>
      </c>
      <c r="AM118" s="18">
        <v>4</v>
      </c>
      <c r="AN118" s="18">
        <v>8</v>
      </c>
      <c r="AO118" s="25">
        <f t="shared" si="48"/>
        <v>65</v>
      </c>
      <c r="AP118" s="24">
        <v>8</v>
      </c>
      <c r="AQ118" s="18">
        <v>11</v>
      </c>
      <c r="AR118" s="18">
        <v>15</v>
      </c>
      <c r="AS118" s="18">
        <v>18</v>
      </c>
      <c r="AT118" s="18">
        <v>11</v>
      </c>
      <c r="AU118" s="18">
        <v>9</v>
      </c>
      <c r="AV118" s="18">
        <v>14</v>
      </c>
      <c r="AW118" s="18">
        <v>20</v>
      </c>
      <c r="AX118" s="18">
        <v>20</v>
      </c>
      <c r="AY118" s="18">
        <v>20</v>
      </c>
      <c r="AZ118" s="18">
        <v>26</v>
      </c>
      <c r="BA118" s="18">
        <v>19</v>
      </c>
      <c r="BB118" s="25">
        <f t="shared" si="51"/>
        <v>191</v>
      </c>
      <c r="BC118" s="24">
        <v>14</v>
      </c>
      <c r="BD118" s="24">
        <v>15</v>
      </c>
      <c r="BE118" s="24">
        <v>10</v>
      </c>
      <c r="BF118" s="24">
        <v>16</v>
      </c>
      <c r="BG118" s="24">
        <v>19</v>
      </c>
      <c r="BH118" s="24">
        <v>12</v>
      </c>
      <c r="BI118" s="24">
        <v>19</v>
      </c>
      <c r="BJ118" s="24">
        <v>30</v>
      </c>
      <c r="BK118" s="24">
        <v>19</v>
      </c>
      <c r="BL118" s="24">
        <v>13</v>
      </c>
      <c r="BM118" s="24">
        <v>18</v>
      </c>
      <c r="BN118" s="24"/>
      <c r="BO118" s="25">
        <f t="shared" si="52"/>
        <v>185</v>
      </c>
    </row>
    <row r="119" spans="1:67" ht="15.95" customHeight="1">
      <c r="A119" s="19" t="s">
        <v>24</v>
      </c>
      <c r="B119" s="19"/>
      <c r="C119" s="20">
        <f t="shared" ref="C119:J119" si="53">SUM(C107:C118)</f>
        <v>189</v>
      </c>
      <c r="D119" s="20">
        <f t="shared" si="53"/>
        <v>123</v>
      </c>
      <c r="E119" s="20">
        <f t="shared" si="53"/>
        <v>131</v>
      </c>
      <c r="F119" s="20">
        <f t="shared" si="53"/>
        <v>163</v>
      </c>
      <c r="G119" s="20">
        <f t="shared" si="53"/>
        <v>82</v>
      </c>
      <c r="H119" s="20">
        <f t="shared" si="53"/>
        <v>98</v>
      </c>
      <c r="I119" s="20">
        <f t="shared" si="53"/>
        <v>101</v>
      </c>
      <c r="J119" s="20">
        <f t="shared" si="53"/>
        <v>129</v>
      </c>
      <c r="K119" s="20">
        <f>SUM(K107:K118)</f>
        <v>111</v>
      </c>
      <c r="L119" s="20">
        <f t="shared" ref="L119:W119" si="54">SUM(L107:L118)</f>
        <v>152</v>
      </c>
      <c r="M119" s="20">
        <f t="shared" si="54"/>
        <v>151</v>
      </c>
      <c r="N119" s="20">
        <f t="shared" si="54"/>
        <v>131</v>
      </c>
      <c r="O119" s="20">
        <f t="shared" si="54"/>
        <v>1561</v>
      </c>
      <c r="P119" s="20">
        <f t="shared" si="54"/>
        <v>162</v>
      </c>
      <c r="Q119" s="20">
        <f t="shared" si="54"/>
        <v>167</v>
      </c>
      <c r="R119" s="20">
        <f t="shared" si="54"/>
        <v>183</v>
      </c>
      <c r="S119" s="20">
        <f t="shared" si="54"/>
        <v>162</v>
      </c>
      <c r="T119" s="20">
        <f t="shared" si="54"/>
        <v>176</v>
      </c>
      <c r="U119" s="20">
        <f t="shared" si="54"/>
        <v>148</v>
      </c>
      <c r="V119" s="20">
        <f t="shared" si="54"/>
        <v>177</v>
      </c>
      <c r="W119" s="20">
        <f t="shared" si="54"/>
        <v>172</v>
      </c>
      <c r="X119" s="20">
        <f>SUM(X107:X118)</f>
        <v>182</v>
      </c>
      <c r="Y119" s="20">
        <f t="shared" ref="Y119:BA119" si="55">SUM(Y107:Y118)</f>
        <v>189</v>
      </c>
      <c r="Z119" s="20">
        <f t="shared" si="55"/>
        <v>219</v>
      </c>
      <c r="AA119" s="20">
        <f t="shared" si="55"/>
        <v>210</v>
      </c>
      <c r="AB119" s="20">
        <f t="shared" si="55"/>
        <v>2147</v>
      </c>
      <c r="AC119" s="20">
        <f t="shared" si="55"/>
        <v>172</v>
      </c>
      <c r="AD119" s="20">
        <f t="shared" si="55"/>
        <v>176</v>
      </c>
      <c r="AE119" s="20">
        <f t="shared" si="55"/>
        <v>124</v>
      </c>
      <c r="AF119" s="20">
        <f t="shared" si="55"/>
        <v>22</v>
      </c>
      <c r="AG119" s="20">
        <f t="shared" si="55"/>
        <v>30</v>
      </c>
      <c r="AH119" s="20">
        <f t="shared" si="55"/>
        <v>32</v>
      </c>
      <c r="AI119" s="20">
        <f t="shared" si="55"/>
        <v>43</v>
      </c>
      <c r="AJ119" s="20">
        <f t="shared" si="55"/>
        <v>41</v>
      </c>
      <c r="AK119" s="20">
        <f t="shared" si="55"/>
        <v>55</v>
      </c>
      <c r="AL119" s="20">
        <f t="shared" si="55"/>
        <v>57</v>
      </c>
      <c r="AM119" s="20">
        <f t="shared" si="55"/>
        <v>107</v>
      </c>
      <c r="AN119" s="20">
        <f t="shared" si="55"/>
        <v>95</v>
      </c>
      <c r="AO119" s="20">
        <f t="shared" si="48"/>
        <v>954</v>
      </c>
      <c r="AP119" s="20">
        <f t="shared" si="55"/>
        <v>73</v>
      </c>
      <c r="AQ119" s="20">
        <f t="shared" si="55"/>
        <v>92</v>
      </c>
      <c r="AR119" s="20">
        <f t="shared" si="55"/>
        <v>108</v>
      </c>
      <c r="AS119" s="20">
        <f t="shared" si="55"/>
        <v>123</v>
      </c>
      <c r="AT119" s="20">
        <f t="shared" si="55"/>
        <v>105</v>
      </c>
      <c r="AU119" s="20">
        <f t="shared" si="55"/>
        <v>107</v>
      </c>
      <c r="AV119" s="20">
        <f t="shared" si="55"/>
        <v>127</v>
      </c>
      <c r="AW119" s="20">
        <f t="shared" si="55"/>
        <v>150</v>
      </c>
      <c r="AX119" s="20">
        <f t="shared" si="55"/>
        <v>148</v>
      </c>
      <c r="AY119" s="20">
        <f t="shared" si="55"/>
        <v>188</v>
      </c>
      <c r="AZ119" s="20">
        <f t="shared" si="55"/>
        <v>223</v>
      </c>
      <c r="BA119" s="20">
        <f t="shared" si="55"/>
        <v>198</v>
      </c>
      <c r="BB119" s="20">
        <f t="shared" si="51"/>
        <v>1642</v>
      </c>
      <c r="BC119" s="20">
        <f t="shared" ref="BC119:BN119" si="56">SUM(BC107:BC118)</f>
        <v>189</v>
      </c>
      <c r="BD119" s="20">
        <f t="shared" si="56"/>
        <v>195</v>
      </c>
      <c r="BE119" s="20">
        <f t="shared" si="56"/>
        <v>230</v>
      </c>
      <c r="BF119" s="20">
        <f t="shared" si="56"/>
        <v>205</v>
      </c>
      <c r="BG119" s="20">
        <f t="shared" si="56"/>
        <v>190</v>
      </c>
      <c r="BH119" s="20">
        <f t="shared" si="56"/>
        <v>169</v>
      </c>
      <c r="BI119" s="20">
        <f t="shared" si="56"/>
        <v>219</v>
      </c>
      <c r="BJ119" s="20">
        <f t="shared" si="56"/>
        <v>195</v>
      </c>
      <c r="BK119" s="20">
        <f t="shared" si="56"/>
        <v>157</v>
      </c>
      <c r="BL119" s="20">
        <f t="shared" si="56"/>
        <v>129</v>
      </c>
      <c r="BM119" s="20">
        <f t="shared" si="56"/>
        <v>133</v>
      </c>
      <c r="BN119" s="20">
        <f t="shared" si="56"/>
        <v>0</v>
      </c>
      <c r="BO119" s="20">
        <f t="shared" si="52"/>
        <v>2011</v>
      </c>
    </row>
    <row r="120" spans="1:67" ht="15.95" customHeight="1">
      <c r="A120" s="52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67" ht="15.95" customHeight="1">
      <c r="A121" s="52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67" ht="15.95" customHeight="1">
      <c r="A122" s="15" t="s">
        <v>42</v>
      </c>
      <c r="B122" s="15"/>
    </row>
    <row r="123" spans="1:67" ht="9" customHeight="1">
      <c r="A123" s="15"/>
      <c r="B123" s="15"/>
    </row>
    <row r="124" spans="1:67" ht="15.95" customHeight="1">
      <c r="A124" s="65" t="s">
        <v>119</v>
      </c>
      <c r="B124" s="36"/>
      <c r="C124" s="63">
        <v>2018</v>
      </c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7" t="s">
        <v>112</v>
      </c>
      <c r="P124" s="63">
        <v>2019</v>
      </c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7" t="s">
        <v>114</v>
      </c>
      <c r="AC124" s="63">
        <v>2020</v>
      </c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4" t="s">
        <v>120</v>
      </c>
      <c r="AP124" s="63">
        <v>2021</v>
      </c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4" t="s">
        <v>121</v>
      </c>
      <c r="BC124" s="63">
        <v>2022</v>
      </c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4" t="s">
        <v>124</v>
      </c>
    </row>
    <row r="125" spans="1:67" ht="15.95" customHeight="1">
      <c r="A125" s="66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68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68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64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122</v>
      </c>
      <c r="AY125" s="16" t="s">
        <v>21</v>
      </c>
      <c r="AZ125" s="16" t="s">
        <v>22</v>
      </c>
      <c r="BA125" s="16" t="s">
        <v>23</v>
      </c>
      <c r="BB125" s="64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122</v>
      </c>
      <c r="BL125" s="16" t="s">
        <v>21</v>
      </c>
      <c r="BM125" s="16" t="s">
        <v>22</v>
      </c>
      <c r="BN125" s="16" t="s">
        <v>23</v>
      </c>
      <c r="BO125" s="64"/>
    </row>
    <row r="126" spans="1:67" ht="15.95" customHeight="1">
      <c r="A126" s="37" t="s">
        <v>45</v>
      </c>
      <c r="B126" s="37"/>
      <c r="C126" s="24">
        <v>1802889.18</v>
      </c>
      <c r="D126" s="24">
        <v>1696988.8200000003</v>
      </c>
      <c r="E126" s="24">
        <v>1686529.37</v>
      </c>
      <c r="F126" s="24">
        <v>1551182.3199999998</v>
      </c>
      <c r="G126" s="24">
        <v>1643935.0899999999</v>
      </c>
      <c r="H126" s="24">
        <v>1561684.9500000002</v>
      </c>
      <c r="I126" s="24">
        <v>1804741.6800000002</v>
      </c>
      <c r="J126" s="24">
        <v>1851067.5300000003</v>
      </c>
      <c r="K126" s="24">
        <v>1677937.42</v>
      </c>
      <c r="L126" s="24">
        <v>1801472.24</v>
      </c>
      <c r="M126" s="24">
        <v>1902457.35</v>
      </c>
      <c r="N126" s="24">
        <v>1773291.04</v>
      </c>
      <c r="O126" s="24">
        <f>SUM(C126:N126)</f>
        <v>20754176.990000002</v>
      </c>
      <c r="P126" s="24">
        <v>1907970.72</v>
      </c>
      <c r="Q126" s="24">
        <v>1768605.1900000002</v>
      </c>
      <c r="R126" s="24">
        <v>1417902.919999999</v>
      </c>
      <c r="S126" s="24">
        <v>1861443.2899999998</v>
      </c>
      <c r="T126" s="24">
        <v>1977028.8400000003</v>
      </c>
      <c r="U126" s="24">
        <v>1877676.2200000016</v>
      </c>
      <c r="V126" s="24">
        <v>1653001.2600000009</v>
      </c>
      <c r="W126" s="24">
        <v>2268977.3100000005</v>
      </c>
      <c r="X126" s="24">
        <v>2037628.6199999996</v>
      </c>
      <c r="Y126" s="24">
        <v>2007068.810000001</v>
      </c>
      <c r="Z126" s="24">
        <v>1997670.6200000006</v>
      </c>
      <c r="AA126" s="24">
        <v>2107794.9700000021</v>
      </c>
      <c r="AB126" s="24">
        <f>SUM(P126:AA126)</f>
        <v>22882768.770000007</v>
      </c>
      <c r="AC126" s="24">
        <v>2194905.0199999991</v>
      </c>
      <c r="AD126" s="24">
        <v>2202856.1099999989</v>
      </c>
      <c r="AE126" s="24">
        <v>1145481.1999999993</v>
      </c>
      <c r="AF126" s="24">
        <v>90867.44</v>
      </c>
      <c r="AG126" s="24">
        <v>74992.159999999902</v>
      </c>
      <c r="AH126" s="24">
        <v>105917.99999999983</v>
      </c>
      <c r="AI126" s="24">
        <v>246264.40999999989</v>
      </c>
      <c r="AJ126" s="24">
        <v>405023.03000000049</v>
      </c>
      <c r="AK126" s="24">
        <v>528711.56000000029</v>
      </c>
      <c r="AL126" s="24">
        <v>822715.15999999933</v>
      </c>
      <c r="AM126" s="24">
        <v>1065882.1600000006</v>
      </c>
      <c r="AN126" s="24">
        <v>1311654.1399999985</v>
      </c>
      <c r="AO126" s="25">
        <f t="shared" ref="AO126:AO128" si="57">SUM(AC126:AN126)</f>
        <v>10195270.389999997</v>
      </c>
      <c r="AP126" s="24">
        <v>1251902.6499999997</v>
      </c>
      <c r="AQ126" s="24">
        <v>565984.13000000047</v>
      </c>
      <c r="AR126" s="24">
        <v>858812.17000000086</v>
      </c>
      <c r="AS126" s="24">
        <v>805147.14000000048</v>
      </c>
      <c r="AT126" s="24">
        <v>997787.06999999983</v>
      </c>
      <c r="AU126" s="24">
        <v>1101019.9700000004</v>
      </c>
      <c r="AV126" s="24">
        <v>1345532.0599999991</v>
      </c>
      <c r="AW126" s="24">
        <v>1493497.4799999993</v>
      </c>
      <c r="AX126" s="24">
        <v>1407543.449999999</v>
      </c>
      <c r="AY126" s="24">
        <v>1515625.6199999989</v>
      </c>
      <c r="AZ126" s="24">
        <v>1584241.379999999</v>
      </c>
      <c r="BA126" s="24">
        <v>1593577.4699999993</v>
      </c>
      <c r="BB126" s="25">
        <f>SUM(AP126:BA126)</f>
        <v>14520670.589999996</v>
      </c>
      <c r="BC126" s="24">
        <v>1620914.5799999977</v>
      </c>
      <c r="BD126" s="24">
        <v>1551333.6600000015</v>
      </c>
      <c r="BE126" s="24">
        <v>1653626.4399999995</v>
      </c>
      <c r="BF126" s="24">
        <v>1493959.8299999984</v>
      </c>
      <c r="BG126" s="24">
        <v>1585580.7799999991</v>
      </c>
      <c r="BH126" s="24">
        <v>1551738.699999999</v>
      </c>
      <c r="BI126" s="24">
        <v>1811207.2599999988</v>
      </c>
      <c r="BJ126" s="24">
        <v>1998180.3699999973</v>
      </c>
      <c r="BK126" s="24">
        <v>1835197.2799999982</v>
      </c>
      <c r="BL126" s="24">
        <v>2012366.2699999989</v>
      </c>
      <c r="BM126" s="24">
        <v>1849058.7599999998</v>
      </c>
      <c r="BN126" s="24"/>
      <c r="BO126" s="25">
        <f>SUM(BC126:BN126)</f>
        <v>18963163.929999985</v>
      </c>
    </row>
    <row r="127" spans="1:67" ht="15.95" customHeight="1">
      <c r="A127" s="37" t="s">
        <v>46</v>
      </c>
      <c r="B127" s="37"/>
      <c r="C127" s="18">
        <v>461984.85</v>
      </c>
      <c r="D127" s="18">
        <v>450283.81000000006</v>
      </c>
      <c r="E127" s="18">
        <v>477685.47</v>
      </c>
      <c r="F127" s="18">
        <v>461798.67999999993</v>
      </c>
      <c r="G127" s="18">
        <v>464781.75000000006</v>
      </c>
      <c r="H127" s="18">
        <v>486946.31</v>
      </c>
      <c r="I127" s="18">
        <v>487118.31000000006</v>
      </c>
      <c r="J127" s="18">
        <v>498111.66000000003</v>
      </c>
      <c r="K127" s="18">
        <v>484745.55000000005</v>
      </c>
      <c r="L127" s="18">
        <v>491386.58999999997</v>
      </c>
      <c r="M127" s="18">
        <v>550848.58000000007</v>
      </c>
      <c r="N127" s="18">
        <v>478504.07</v>
      </c>
      <c r="O127" s="24">
        <f>SUM(C127:N127)</f>
        <v>5794195.6300000008</v>
      </c>
      <c r="P127" s="18">
        <v>453896.61999999994</v>
      </c>
      <c r="Q127" s="18">
        <v>465301.69999999995</v>
      </c>
      <c r="R127" s="18">
        <v>470885.79999999993</v>
      </c>
      <c r="S127" s="18">
        <v>461234.82000000007</v>
      </c>
      <c r="T127" s="18">
        <v>460152.93999999994</v>
      </c>
      <c r="U127" s="18">
        <v>466997.93</v>
      </c>
      <c r="V127" s="18">
        <v>496939.59000000008</v>
      </c>
      <c r="W127" s="18">
        <v>476941.02000000008</v>
      </c>
      <c r="X127" s="18">
        <v>481867.23</v>
      </c>
      <c r="Y127" s="18">
        <v>435844.02999999991</v>
      </c>
      <c r="Z127" s="18">
        <v>475355.97000000003</v>
      </c>
      <c r="AA127" s="18">
        <v>432057.63</v>
      </c>
      <c r="AB127" s="24">
        <f>SUM(P127:AA127)</f>
        <v>5577475.2800000003</v>
      </c>
      <c r="AC127" s="18">
        <v>448080.74000000011</v>
      </c>
      <c r="AD127" s="18">
        <v>425369.66999999993</v>
      </c>
      <c r="AE127" s="18">
        <v>367834.65</v>
      </c>
      <c r="AF127" s="18">
        <v>88162.2</v>
      </c>
      <c r="AG127" s="18">
        <v>49468.710000000021</v>
      </c>
      <c r="AH127" s="18">
        <v>76442.16</v>
      </c>
      <c r="AI127" s="18">
        <v>78023</v>
      </c>
      <c r="AJ127" s="18">
        <v>107064.72</v>
      </c>
      <c r="AK127" s="18">
        <v>119282.59</v>
      </c>
      <c r="AL127" s="18">
        <v>145767.28</v>
      </c>
      <c r="AM127" s="18">
        <v>160406.60999999999</v>
      </c>
      <c r="AN127" s="18">
        <v>233581.49000000002</v>
      </c>
      <c r="AO127" s="25">
        <f t="shared" si="57"/>
        <v>2299483.8200000003</v>
      </c>
      <c r="AP127" s="18">
        <v>196952.96000000002</v>
      </c>
      <c r="AQ127" s="18">
        <v>181977.60000000001</v>
      </c>
      <c r="AR127" s="18">
        <v>188731.8</v>
      </c>
      <c r="AS127" s="18">
        <v>175856.82</v>
      </c>
      <c r="AT127" s="18">
        <v>189425.78999999998</v>
      </c>
      <c r="AU127" s="18">
        <v>192009.56</v>
      </c>
      <c r="AV127" s="18">
        <v>205155.94</v>
      </c>
      <c r="AW127" s="18">
        <v>199020.38</v>
      </c>
      <c r="AX127" s="18">
        <v>217574.25</v>
      </c>
      <c r="AY127" s="18">
        <v>223518.74</v>
      </c>
      <c r="AZ127" s="18">
        <v>248406.23</v>
      </c>
      <c r="BA127" s="18">
        <v>250135.27</v>
      </c>
      <c r="BB127" s="25">
        <f t="shared" ref="BB127" si="58">SUM(AP127:BA127)</f>
        <v>2468765.3400000003</v>
      </c>
      <c r="BC127" s="24">
        <v>242895.58000000007</v>
      </c>
      <c r="BD127" s="24">
        <v>246184.31999999998</v>
      </c>
      <c r="BE127" s="24">
        <v>280751.50000000006</v>
      </c>
      <c r="BF127" s="24">
        <v>273937.76999999996</v>
      </c>
      <c r="BG127" s="24">
        <v>273428.58999999997</v>
      </c>
      <c r="BH127" s="24">
        <v>286044.52999999997</v>
      </c>
      <c r="BI127" s="24">
        <v>280558.13</v>
      </c>
      <c r="BJ127" s="24">
        <v>299952.54000000004</v>
      </c>
      <c r="BK127" s="24">
        <v>304998.89</v>
      </c>
      <c r="BL127" s="24">
        <v>280060.66000000003</v>
      </c>
      <c r="BM127" s="24">
        <v>308715.61</v>
      </c>
      <c r="BN127" s="24"/>
      <c r="BO127" s="25">
        <f t="shared" ref="BO127" si="59">SUM(BC127:BN127)</f>
        <v>3077528.1200000006</v>
      </c>
    </row>
    <row r="128" spans="1:67" s="38" customFormat="1" ht="15.95" customHeight="1">
      <c r="A128" s="16" t="s">
        <v>47</v>
      </c>
      <c r="B128" s="16"/>
      <c r="C128" s="20">
        <f t="shared" ref="C128:K128" si="60">SUM(C126:C127)</f>
        <v>2264874.0299999998</v>
      </c>
      <c r="D128" s="20">
        <f t="shared" si="60"/>
        <v>2147272.6300000004</v>
      </c>
      <c r="E128" s="20">
        <f t="shared" si="60"/>
        <v>2164214.84</v>
      </c>
      <c r="F128" s="20">
        <f t="shared" si="60"/>
        <v>2012980.9999999998</v>
      </c>
      <c r="G128" s="20">
        <f t="shared" si="60"/>
        <v>2108716.84</v>
      </c>
      <c r="H128" s="20">
        <f t="shared" si="60"/>
        <v>2048631.2600000002</v>
      </c>
      <c r="I128" s="20">
        <f t="shared" si="60"/>
        <v>2291859.9900000002</v>
      </c>
      <c r="J128" s="20">
        <f t="shared" si="60"/>
        <v>2349179.1900000004</v>
      </c>
      <c r="K128" s="20">
        <f t="shared" si="60"/>
        <v>2162682.9699999997</v>
      </c>
      <c r="L128" s="20">
        <f>SUM(L126:L127)</f>
        <v>2292858.83</v>
      </c>
      <c r="M128" s="20">
        <f t="shared" ref="M128:X128" si="61">SUM(M126:M127)</f>
        <v>2453305.9300000002</v>
      </c>
      <c r="N128" s="20">
        <f t="shared" si="61"/>
        <v>2251795.11</v>
      </c>
      <c r="O128" s="20">
        <f t="shared" si="61"/>
        <v>26548372.620000005</v>
      </c>
      <c r="P128" s="20">
        <f t="shared" si="61"/>
        <v>2361867.34</v>
      </c>
      <c r="Q128" s="20">
        <f t="shared" si="61"/>
        <v>2233906.89</v>
      </c>
      <c r="R128" s="20">
        <f t="shared" si="61"/>
        <v>1888788.7199999988</v>
      </c>
      <c r="S128" s="20">
        <f t="shared" si="61"/>
        <v>2322678.11</v>
      </c>
      <c r="T128" s="20">
        <f t="shared" si="61"/>
        <v>2437181.7800000003</v>
      </c>
      <c r="U128" s="20">
        <f t="shared" si="61"/>
        <v>2344674.1500000018</v>
      </c>
      <c r="V128" s="20">
        <f t="shared" si="61"/>
        <v>2149940.850000001</v>
      </c>
      <c r="W128" s="20">
        <f t="shared" si="61"/>
        <v>2745918.3300000005</v>
      </c>
      <c r="X128" s="20">
        <f t="shared" si="61"/>
        <v>2519495.8499999996</v>
      </c>
      <c r="Y128" s="20">
        <f>SUM(Y126:Y127)</f>
        <v>2442912.8400000008</v>
      </c>
      <c r="Z128" s="20">
        <f t="shared" ref="Z128:BA128" si="62">SUM(Z126:Z127)</f>
        <v>2473026.5900000008</v>
      </c>
      <c r="AA128" s="20">
        <f t="shared" si="62"/>
        <v>2539852.600000002</v>
      </c>
      <c r="AB128" s="20">
        <f t="shared" si="62"/>
        <v>28460244.050000008</v>
      </c>
      <c r="AC128" s="20">
        <f t="shared" si="62"/>
        <v>2642985.7599999993</v>
      </c>
      <c r="AD128" s="20">
        <f t="shared" si="62"/>
        <v>2628225.7799999989</v>
      </c>
      <c r="AE128" s="20">
        <f t="shared" si="62"/>
        <v>1513315.8499999992</v>
      </c>
      <c r="AF128" s="20">
        <f t="shared" si="62"/>
        <v>179029.64</v>
      </c>
      <c r="AG128" s="20">
        <f t="shared" si="62"/>
        <v>124460.86999999992</v>
      </c>
      <c r="AH128" s="20">
        <f t="shared" si="62"/>
        <v>182360.15999999983</v>
      </c>
      <c r="AI128" s="20">
        <f t="shared" si="62"/>
        <v>324287.40999999992</v>
      </c>
      <c r="AJ128" s="20">
        <f t="shared" si="62"/>
        <v>512087.75000000047</v>
      </c>
      <c r="AK128" s="20">
        <f t="shared" si="62"/>
        <v>647994.15000000026</v>
      </c>
      <c r="AL128" s="20">
        <f t="shared" si="62"/>
        <v>968482.43999999936</v>
      </c>
      <c r="AM128" s="20">
        <f t="shared" si="62"/>
        <v>1226288.7700000005</v>
      </c>
      <c r="AN128" s="20">
        <f t="shared" si="62"/>
        <v>1545235.6299999985</v>
      </c>
      <c r="AO128" s="20">
        <f t="shared" si="57"/>
        <v>12494754.209999997</v>
      </c>
      <c r="AP128" s="20">
        <f t="shared" si="62"/>
        <v>1448855.6099999996</v>
      </c>
      <c r="AQ128" s="20">
        <f t="shared" si="62"/>
        <v>747961.73000000045</v>
      </c>
      <c r="AR128" s="20">
        <f t="shared" si="62"/>
        <v>1047543.9700000009</v>
      </c>
      <c r="AS128" s="20">
        <f t="shared" si="62"/>
        <v>981003.96000000043</v>
      </c>
      <c r="AT128" s="20">
        <f t="shared" si="62"/>
        <v>1187212.8599999999</v>
      </c>
      <c r="AU128" s="20">
        <f t="shared" si="62"/>
        <v>1293029.5300000005</v>
      </c>
      <c r="AV128" s="20">
        <f t="shared" si="62"/>
        <v>1550687.9999999991</v>
      </c>
      <c r="AW128" s="20">
        <f t="shared" si="62"/>
        <v>1692517.8599999994</v>
      </c>
      <c r="AX128" s="20">
        <f t="shared" si="62"/>
        <v>1625117.699999999</v>
      </c>
      <c r="AY128" s="20">
        <f t="shared" si="62"/>
        <v>1739144.3599999989</v>
      </c>
      <c r="AZ128" s="20">
        <f t="shared" si="62"/>
        <v>1832647.6099999989</v>
      </c>
      <c r="BA128" s="20">
        <f t="shared" si="62"/>
        <v>1843712.7399999993</v>
      </c>
      <c r="BB128" s="20">
        <f>SUM(AP128:BA128)</f>
        <v>16989435.929999996</v>
      </c>
      <c r="BC128" s="20">
        <f t="shared" ref="BC128:BN128" si="63">SUM(BC126:BC127)</f>
        <v>1863810.1599999978</v>
      </c>
      <c r="BD128" s="20">
        <f t="shared" si="63"/>
        <v>1797517.9800000016</v>
      </c>
      <c r="BE128" s="20">
        <f t="shared" si="63"/>
        <v>1934377.9399999995</v>
      </c>
      <c r="BF128" s="20">
        <f t="shared" si="63"/>
        <v>1767897.5999999985</v>
      </c>
      <c r="BG128" s="20">
        <f t="shared" si="63"/>
        <v>1859009.3699999992</v>
      </c>
      <c r="BH128" s="20">
        <f t="shared" si="63"/>
        <v>1837783.2299999991</v>
      </c>
      <c r="BI128" s="20">
        <f t="shared" si="63"/>
        <v>2091765.3899999987</v>
      </c>
      <c r="BJ128" s="20">
        <f t="shared" si="63"/>
        <v>2298132.9099999974</v>
      </c>
      <c r="BK128" s="20">
        <f t="shared" si="63"/>
        <v>2140196.1699999981</v>
      </c>
      <c r="BL128" s="20">
        <f t="shared" si="63"/>
        <v>2292426.9299999988</v>
      </c>
      <c r="BM128" s="20">
        <f t="shared" si="63"/>
        <v>2157774.3699999996</v>
      </c>
      <c r="BN128" s="20">
        <f t="shared" si="63"/>
        <v>0</v>
      </c>
      <c r="BO128" s="20">
        <f>SUM(BC128:BN128)</f>
        <v>22040692.04999999</v>
      </c>
    </row>
    <row r="129" spans="1:2" ht="13.5" customHeight="1">
      <c r="A129" s="69" t="s">
        <v>64</v>
      </c>
      <c r="B129" s="39"/>
    </row>
    <row r="130" spans="1:2" ht="13.5" customHeight="1">
      <c r="A130" s="70"/>
    </row>
    <row r="131" spans="1:2" ht="13.5" customHeight="1">
      <c r="A131" s="70"/>
    </row>
    <row r="132" spans="1:2" ht="15.95" customHeight="1">
      <c r="A132" s="40"/>
    </row>
    <row r="133" spans="1:2" ht="15.95" customHeight="1"/>
    <row r="134" spans="1:2" ht="15.95" customHeight="1"/>
  </sheetData>
  <mergeCells count="77">
    <mergeCell ref="BC105:BN105"/>
    <mergeCell ref="BO105:BO106"/>
    <mergeCell ref="BC124:BN124"/>
    <mergeCell ref="BO124:BO125"/>
    <mergeCell ref="BC9:BN9"/>
    <mergeCell ref="BO9:BO10"/>
    <mergeCell ref="BC27:BN27"/>
    <mergeCell ref="BO27:BO28"/>
    <mergeCell ref="BC48:BN48"/>
    <mergeCell ref="BO48:BO49"/>
    <mergeCell ref="BC66:BN66"/>
    <mergeCell ref="BO66:BO67"/>
    <mergeCell ref="BC87:BN87"/>
    <mergeCell ref="BO87:BO88"/>
    <mergeCell ref="AP105:BA105"/>
    <mergeCell ref="BB105:BB106"/>
    <mergeCell ref="AP124:BA124"/>
    <mergeCell ref="BB124:BB125"/>
    <mergeCell ref="AP9:BA9"/>
    <mergeCell ref="BB9:BB10"/>
    <mergeCell ref="AP27:BA27"/>
    <mergeCell ref="BB27:BB28"/>
    <mergeCell ref="AP48:BA48"/>
    <mergeCell ref="BB48:BB49"/>
    <mergeCell ref="AP66:BA66"/>
    <mergeCell ref="BB66:BB67"/>
    <mergeCell ref="AP87:BA87"/>
    <mergeCell ref="BB87:BB88"/>
    <mergeCell ref="P105:AA105"/>
    <mergeCell ref="AB105:AB106"/>
    <mergeCell ref="P124:AA124"/>
    <mergeCell ref="AB124:AB125"/>
    <mergeCell ref="P9:AA9"/>
    <mergeCell ref="AB9:AB10"/>
    <mergeCell ref="P27:AA27"/>
    <mergeCell ref="AB27:AB28"/>
    <mergeCell ref="P48:AA48"/>
    <mergeCell ref="AB48:AB49"/>
    <mergeCell ref="P66:AA66"/>
    <mergeCell ref="AB66:AB67"/>
    <mergeCell ref="P87:AA87"/>
    <mergeCell ref="AB87:AB88"/>
    <mergeCell ref="A9:A10"/>
    <mergeCell ref="A48:A49"/>
    <mergeCell ref="A87:A88"/>
    <mergeCell ref="A27:A28"/>
    <mergeCell ref="A66:A67"/>
    <mergeCell ref="C66:N66"/>
    <mergeCell ref="O66:O67"/>
    <mergeCell ref="C87:N87"/>
    <mergeCell ref="O87:O88"/>
    <mergeCell ref="A129:A131"/>
    <mergeCell ref="C105:N105"/>
    <mergeCell ref="O105:O106"/>
    <mergeCell ref="C124:N124"/>
    <mergeCell ref="O124:O125"/>
    <mergeCell ref="A124:A125"/>
    <mergeCell ref="C9:N9"/>
    <mergeCell ref="O9:O10"/>
    <mergeCell ref="C27:N27"/>
    <mergeCell ref="O27:O28"/>
    <mergeCell ref="C48:N48"/>
    <mergeCell ref="O48:O49"/>
    <mergeCell ref="AC105:AN105"/>
    <mergeCell ref="AO105:AO106"/>
    <mergeCell ref="AC124:AN124"/>
    <mergeCell ref="AO124:AO125"/>
    <mergeCell ref="AC9:AN9"/>
    <mergeCell ref="AO9:AO10"/>
    <mergeCell ref="AC27:AN27"/>
    <mergeCell ref="AO27:AO28"/>
    <mergeCell ref="AC48:AN48"/>
    <mergeCell ref="AO48:AO49"/>
    <mergeCell ref="AC66:AN66"/>
    <mergeCell ref="AO66:AO67"/>
    <mergeCell ref="AC87:AN87"/>
    <mergeCell ref="AO87:A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opLeftCell="A82" zoomScale="70" zoomScaleNormal="70" workbookViewId="0">
      <pane xSplit="1" topLeftCell="EW1" activePane="topRight" state="frozen"/>
      <selection pane="topRight" activeCell="EY19" sqref="EY19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68</v>
      </c>
    </row>
    <row r="2" spans="1:158" ht="15">
      <c r="A2" s="13" t="s">
        <v>37</v>
      </c>
      <c r="B2" s="13"/>
    </row>
    <row r="3" spans="1:158">
      <c r="A3" s="51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65" t="s">
        <v>33</v>
      </c>
      <c r="B9" s="22"/>
      <c r="C9" s="63">
        <v>2011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7" t="s">
        <v>56</v>
      </c>
      <c r="P9" s="63">
        <v>2012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7" t="s">
        <v>57</v>
      </c>
      <c r="AC9" s="63">
        <v>2013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7" t="s">
        <v>58</v>
      </c>
      <c r="AP9" s="63">
        <v>2014</v>
      </c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7" t="s">
        <v>59</v>
      </c>
      <c r="BC9" s="63">
        <v>2015</v>
      </c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7" t="s">
        <v>60</v>
      </c>
      <c r="BP9" s="63">
        <v>2016</v>
      </c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4" t="s">
        <v>65</v>
      </c>
      <c r="CC9" s="63">
        <v>2017</v>
      </c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4" t="s">
        <v>66</v>
      </c>
      <c r="CP9" s="63">
        <v>2018</v>
      </c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4" t="s">
        <v>112</v>
      </c>
      <c r="DC9" s="63">
        <v>2019</v>
      </c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4" t="s">
        <v>114</v>
      </c>
      <c r="DP9" s="63">
        <v>2020</v>
      </c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4" t="s">
        <v>120</v>
      </c>
      <c r="EC9" s="63">
        <v>2021</v>
      </c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4" t="s">
        <v>121</v>
      </c>
      <c r="EP9" s="63">
        <v>2022</v>
      </c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4" t="s">
        <v>124</v>
      </c>
    </row>
    <row r="10" spans="1:158" ht="15.95" customHeight="1">
      <c r="A10" s="66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68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68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68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68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68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64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64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64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64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64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64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64"/>
    </row>
    <row r="11" spans="1:158" ht="15.95" customHeight="1">
      <c r="A11" s="17" t="s">
        <v>25</v>
      </c>
      <c r="B11" s="17" t="s">
        <v>86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/>
      <c r="FB11" s="18">
        <f>SUM(EP11:FA11)</f>
        <v>1603330</v>
      </c>
    </row>
    <row r="12" spans="1:158" ht="15.95" customHeight="1">
      <c r="A12" s="17" t="s">
        <v>26</v>
      </c>
      <c r="B12" s="17" t="s">
        <v>87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/>
      <c r="FB12" s="18">
        <f t="shared" ref="FB12:FB16" si="11">SUM(EP12:FA12)</f>
        <v>291333</v>
      </c>
    </row>
    <row r="13" spans="1:158" ht="15.95" customHeight="1">
      <c r="A13" s="17" t="s">
        <v>27</v>
      </c>
      <c r="B13" s="17" t="s">
        <v>88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/>
      <c r="FB13" s="18">
        <f t="shared" si="11"/>
        <v>444257</v>
      </c>
    </row>
    <row r="14" spans="1:158" ht="15.95" customHeight="1">
      <c r="A14" s="17" t="s">
        <v>38</v>
      </c>
      <c r="B14" s="17" t="s">
        <v>89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/>
      <c r="FB14" s="18">
        <f t="shared" si="11"/>
        <v>286397</v>
      </c>
    </row>
    <row r="15" spans="1:158" ht="15.95" customHeight="1">
      <c r="A15" s="17" t="s">
        <v>28</v>
      </c>
      <c r="B15" s="17" t="s">
        <v>90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/>
      <c r="FB15" s="18">
        <f t="shared" si="11"/>
        <v>349265</v>
      </c>
    </row>
    <row r="16" spans="1:158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329596</v>
      </c>
      <c r="EX16" s="20">
        <f t="shared" si="24"/>
        <v>296885</v>
      </c>
      <c r="EY16" s="20">
        <f t="shared" si="24"/>
        <v>329382</v>
      </c>
      <c r="EZ16" s="20">
        <f t="shared" si="24"/>
        <v>312352</v>
      </c>
      <c r="FA16" s="20">
        <f t="shared" si="24"/>
        <v>0</v>
      </c>
      <c r="FB16" s="20">
        <f t="shared" si="11"/>
        <v>2974582</v>
      </c>
    </row>
    <row r="17" spans="1:158" ht="15.95" customHeight="1">
      <c r="A17" s="52"/>
      <c r="B17" s="34"/>
      <c r="C17" s="35">
        <f t="shared" ref="C17:AH17" si="25">+C16+C27</f>
        <v>122424</v>
      </c>
      <c r="D17" s="35">
        <f t="shared" si="25"/>
        <v>130994</v>
      </c>
      <c r="E17" s="35">
        <f t="shared" si="25"/>
        <v>137272</v>
      </c>
      <c r="F17" s="35">
        <f t="shared" si="25"/>
        <v>142768</v>
      </c>
      <c r="G17" s="35">
        <f t="shared" si="25"/>
        <v>152637</v>
      </c>
      <c r="H17" s="35">
        <f t="shared" si="25"/>
        <v>133035</v>
      </c>
      <c r="I17" s="35">
        <f t="shared" si="25"/>
        <v>156010</v>
      </c>
      <c r="J17" s="35">
        <f t="shared" si="25"/>
        <v>170422</v>
      </c>
      <c r="K17" s="35">
        <f t="shared" si="25"/>
        <v>155381</v>
      </c>
      <c r="L17" s="35">
        <f t="shared" si="25"/>
        <v>165532</v>
      </c>
      <c r="M17" s="35">
        <f t="shared" si="25"/>
        <v>151983</v>
      </c>
      <c r="N17" s="35">
        <f t="shared" si="25"/>
        <v>147808</v>
      </c>
      <c r="O17" s="35">
        <f t="shared" si="25"/>
        <v>1766266</v>
      </c>
      <c r="P17" s="35">
        <f t="shared" si="25"/>
        <v>150826</v>
      </c>
      <c r="Q17" s="35">
        <f t="shared" si="25"/>
        <v>159518</v>
      </c>
      <c r="R17" s="35">
        <f t="shared" si="25"/>
        <v>158991</v>
      </c>
      <c r="S17" s="35">
        <f t="shared" si="25"/>
        <v>158862</v>
      </c>
      <c r="T17" s="35">
        <f t="shared" si="25"/>
        <v>175933</v>
      </c>
      <c r="U17" s="35">
        <f t="shared" si="25"/>
        <v>161246</v>
      </c>
      <c r="V17" s="35">
        <f t="shared" si="25"/>
        <v>186034</v>
      </c>
      <c r="W17" s="35">
        <f t="shared" si="25"/>
        <v>199397</v>
      </c>
      <c r="X17" s="35">
        <f t="shared" si="25"/>
        <v>178328</v>
      </c>
      <c r="Y17" s="35">
        <f t="shared" si="25"/>
        <v>190713</v>
      </c>
      <c r="Z17" s="35">
        <f t="shared" si="25"/>
        <v>178148</v>
      </c>
      <c r="AA17" s="35">
        <f t="shared" si="25"/>
        <v>175646</v>
      </c>
      <c r="AB17" s="35">
        <f t="shared" si="25"/>
        <v>2073642</v>
      </c>
      <c r="AC17" s="35">
        <f t="shared" si="25"/>
        <v>177661</v>
      </c>
      <c r="AD17" s="35">
        <f t="shared" si="25"/>
        <v>176265</v>
      </c>
      <c r="AE17" s="35">
        <f t="shared" si="25"/>
        <v>174264</v>
      </c>
      <c r="AF17" s="35">
        <f t="shared" si="25"/>
        <v>173334</v>
      </c>
      <c r="AG17" s="35">
        <f t="shared" si="25"/>
        <v>192071</v>
      </c>
      <c r="AH17" s="35">
        <f t="shared" si="25"/>
        <v>180291</v>
      </c>
      <c r="AI17" s="35">
        <f t="shared" ref="AI17:BN17" si="26">+AI16+AI27</f>
        <v>202931</v>
      </c>
      <c r="AJ17" s="35">
        <f t="shared" si="26"/>
        <v>217081</v>
      </c>
      <c r="AK17" s="35">
        <f t="shared" si="26"/>
        <v>206802</v>
      </c>
      <c r="AL17" s="35">
        <f t="shared" si="26"/>
        <v>220941</v>
      </c>
      <c r="AM17" s="35">
        <f t="shared" si="26"/>
        <v>193187</v>
      </c>
      <c r="AN17" s="35">
        <f t="shared" si="26"/>
        <v>188468</v>
      </c>
      <c r="AO17" s="35">
        <f t="shared" si="26"/>
        <v>2303296</v>
      </c>
      <c r="AP17" s="35">
        <f t="shared" si="26"/>
        <v>184281</v>
      </c>
      <c r="AQ17" s="35">
        <f t="shared" si="26"/>
        <v>181057</v>
      </c>
      <c r="AR17" s="35">
        <f t="shared" si="26"/>
        <v>189730</v>
      </c>
      <c r="AS17" s="35">
        <f t="shared" si="26"/>
        <v>183666</v>
      </c>
      <c r="AT17" s="35">
        <f t="shared" si="26"/>
        <v>195182</v>
      </c>
      <c r="AU17" s="35">
        <f t="shared" si="26"/>
        <v>186306</v>
      </c>
      <c r="AV17" s="35">
        <f t="shared" si="26"/>
        <v>212271</v>
      </c>
      <c r="AW17" s="35">
        <f t="shared" si="26"/>
        <v>236437</v>
      </c>
      <c r="AX17" s="35">
        <f t="shared" si="26"/>
        <v>216741</v>
      </c>
      <c r="AY17" s="35">
        <f t="shared" si="26"/>
        <v>229490</v>
      </c>
      <c r="AZ17" s="35">
        <f t="shared" si="26"/>
        <v>215907</v>
      </c>
      <c r="BA17" s="35">
        <f t="shared" si="26"/>
        <v>208849</v>
      </c>
      <c r="BB17" s="35">
        <f t="shared" si="26"/>
        <v>2439917</v>
      </c>
      <c r="BC17" s="35">
        <f t="shared" si="26"/>
        <v>204010</v>
      </c>
      <c r="BD17" s="35">
        <f t="shared" si="26"/>
        <v>201007</v>
      </c>
      <c r="BE17" s="35">
        <f t="shared" si="26"/>
        <v>193840</v>
      </c>
      <c r="BF17" s="35">
        <f t="shared" si="26"/>
        <v>206049</v>
      </c>
      <c r="BG17" s="35">
        <f t="shared" si="26"/>
        <v>222333</v>
      </c>
      <c r="BH17" s="35">
        <f t="shared" si="26"/>
        <v>207208</v>
      </c>
      <c r="BI17" s="35">
        <f t="shared" si="26"/>
        <v>238156</v>
      </c>
      <c r="BJ17" s="35">
        <f t="shared" si="26"/>
        <v>265700</v>
      </c>
      <c r="BK17" s="35">
        <f t="shared" si="26"/>
        <v>249726</v>
      </c>
      <c r="BL17" s="35">
        <f t="shared" si="26"/>
        <v>268308</v>
      </c>
      <c r="BM17" s="35">
        <f t="shared" si="26"/>
        <v>238969</v>
      </c>
      <c r="BN17" s="35">
        <f t="shared" si="26"/>
        <v>241271</v>
      </c>
      <c r="BO17" s="35">
        <f t="shared" ref="BO17:BW17" si="27">+BO16+BO27</f>
        <v>2736577</v>
      </c>
      <c r="BP17" s="35">
        <f t="shared" si="27"/>
        <v>229732</v>
      </c>
      <c r="BQ17" s="35">
        <f t="shared" si="27"/>
        <v>238555</v>
      </c>
      <c r="BR17" s="35">
        <f t="shared" si="27"/>
        <v>230462</v>
      </c>
      <c r="BS17" s="35">
        <f t="shared" si="27"/>
        <v>226152</v>
      </c>
      <c r="BT17" s="35">
        <f t="shared" si="27"/>
        <v>261720</v>
      </c>
      <c r="BU17" s="35">
        <f t="shared" si="27"/>
        <v>234090</v>
      </c>
      <c r="BV17" s="35">
        <f t="shared" si="27"/>
        <v>263954</v>
      </c>
      <c r="BW17" s="35">
        <f t="shared" si="27"/>
        <v>286759</v>
      </c>
      <c r="BX17" s="35"/>
      <c r="BY17" s="35"/>
    </row>
    <row r="18" spans="1:158" ht="15.95" customHeight="1">
      <c r="A18" s="15" t="s">
        <v>51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58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58" ht="15.95" customHeight="1">
      <c r="A20" s="65" t="s">
        <v>33</v>
      </c>
      <c r="B20" s="22"/>
      <c r="C20" s="63">
        <v>2011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7" t="s">
        <v>56</v>
      </c>
      <c r="P20" s="63">
        <v>2012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7" t="s">
        <v>57</v>
      </c>
      <c r="AC20" s="63">
        <v>2013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7" t="s">
        <v>58</v>
      </c>
      <c r="AP20" s="63">
        <v>2014</v>
      </c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7" t="s">
        <v>59</v>
      </c>
      <c r="BC20" s="63">
        <v>2015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7" t="s">
        <v>60</v>
      </c>
      <c r="BP20" s="63">
        <v>2016</v>
      </c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4" t="s">
        <v>65</v>
      </c>
      <c r="CC20" s="63">
        <v>2017</v>
      </c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4" t="s">
        <v>66</v>
      </c>
      <c r="CP20" s="63">
        <v>2018</v>
      </c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4" t="s">
        <v>112</v>
      </c>
      <c r="DC20" s="63">
        <v>2019</v>
      </c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4" t="s">
        <v>114</v>
      </c>
      <c r="DP20" s="63">
        <v>2020</v>
      </c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4" t="s">
        <v>120</v>
      </c>
      <c r="EC20" s="63">
        <v>2021</v>
      </c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4" t="s">
        <v>121</v>
      </c>
      <c r="EP20" s="63">
        <v>2022</v>
      </c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4" t="s">
        <v>124</v>
      </c>
    </row>
    <row r="21" spans="1:158" ht="15.95" customHeight="1">
      <c r="A21" s="66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68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68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68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68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68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64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64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64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64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64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64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64"/>
    </row>
    <row r="22" spans="1:158" ht="15.95" customHeight="1">
      <c r="A22" s="17" t="s">
        <v>25</v>
      </c>
      <c r="B22" s="17" t="s">
        <v>86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/>
      <c r="FB22" s="18">
        <f>SUM(EP22:FA22)</f>
        <v>22316</v>
      </c>
    </row>
    <row r="23" spans="1:158" ht="15.95" customHeight="1">
      <c r="A23" s="17" t="s">
        <v>26</v>
      </c>
      <c r="B23" s="17" t="s">
        <v>87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38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/>
      <c r="FB23" s="18">
        <f t="shared" ref="FB23:FB27" si="39">SUM(EP23:FA23)</f>
        <v>0</v>
      </c>
    </row>
    <row r="24" spans="1:158" ht="15.95" customHeight="1">
      <c r="A24" s="17" t="s">
        <v>27</v>
      </c>
      <c r="B24" s="17" t="s">
        <v>88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3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/>
      <c r="FB24" s="18">
        <f t="shared" si="39"/>
        <v>6</v>
      </c>
    </row>
    <row r="25" spans="1:158" ht="15.95" customHeight="1">
      <c r="A25" s="17" t="s">
        <v>38</v>
      </c>
      <c r="B25" s="17" t="s">
        <v>89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3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/>
      <c r="FB25" s="18">
        <f t="shared" si="39"/>
        <v>0</v>
      </c>
    </row>
    <row r="26" spans="1:158" ht="15.95" customHeight="1">
      <c r="A26" s="17" t="s">
        <v>28</v>
      </c>
      <c r="B26" s="17" t="s">
        <v>90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3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/>
      <c r="FB26" s="18">
        <f t="shared" si="39"/>
        <v>23</v>
      </c>
    </row>
    <row r="27" spans="1:158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1915</v>
      </c>
      <c r="EW27" s="20">
        <f t="shared" si="49"/>
        <v>1986</v>
      </c>
      <c r="EX27" s="20">
        <f t="shared" si="49"/>
        <v>2000</v>
      </c>
      <c r="EY27" s="20">
        <f t="shared" si="49"/>
        <v>1801</v>
      </c>
      <c r="EZ27" s="20">
        <f t="shared" si="49"/>
        <v>1250</v>
      </c>
      <c r="FA27" s="20">
        <f t="shared" si="49"/>
        <v>0</v>
      </c>
      <c r="FB27" s="20">
        <f t="shared" si="39"/>
        <v>22345</v>
      </c>
    </row>
    <row r="28" spans="1:158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58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58" ht="15.95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58" ht="4.5" customHeight="1">
      <c r="A31" s="15"/>
      <c r="B31" s="15"/>
    </row>
    <row r="32" spans="1:158" ht="15.95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58" ht="15.95" customHeight="1">
      <c r="A33" s="15"/>
      <c r="B33" s="15"/>
    </row>
    <row r="34" spans="1:158" ht="15.95" customHeight="1">
      <c r="A34" s="65" t="s">
        <v>33</v>
      </c>
      <c r="B34" s="22"/>
      <c r="C34" s="63">
        <v>2011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7" t="s">
        <v>56</v>
      </c>
      <c r="P34" s="63">
        <v>2012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7" t="s">
        <v>57</v>
      </c>
      <c r="AC34" s="63">
        <v>2013</v>
      </c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7" t="s">
        <v>58</v>
      </c>
      <c r="AP34" s="63">
        <v>2014</v>
      </c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7" t="s">
        <v>59</v>
      </c>
      <c r="BC34" s="63">
        <v>2015</v>
      </c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7" t="s">
        <v>60</v>
      </c>
      <c r="BP34" s="63">
        <v>2016</v>
      </c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4" t="s">
        <v>65</v>
      </c>
      <c r="CC34" s="63">
        <v>2017</v>
      </c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4" t="s">
        <v>66</v>
      </c>
      <c r="CP34" s="63">
        <v>2018</v>
      </c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4" t="s">
        <v>112</v>
      </c>
      <c r="DC34" s="63">
        <v>2019</v>
      </c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4" t="s">
        <v>114</v>
      </c>
      <c r="DP34" s="63">
        <v>2020</v>
      </c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4" t="s">
        <v>120</v>
      </c>
      <c r="EC34" s="63">
        <v>2021</v>
      </c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4" t="s">
        <v>121</v>
      </c>
      <c r="EP34" s="63">
        <v>2022</v>
      </c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4" t="s">
        <v>124</v>
      </c>
    </row>
    <row r="35" spans="1:158" ht="15.95" customHeight="1">
      <c r="A35" s="66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68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68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68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68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68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64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64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64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64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64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64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64"/>
    </row>
    <row r="36" spans="1:158" ht="15.95" customHeight="1">
      <c r="A36" s="17" t="s">
        <v>25</v>
      </c>
      <c r="B36" s="17" t="s">
        <v>86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/>
      <c r="FB36" s="18">
        <f>SUM(EP36:FA36)</f>
        <v>1719836.8400000003</v>
      </c>
    </row>
    <row r="37" spans="1:158" ht="15.95" customHeight="1">
      <c r="A37" s="17" t="s">
        <v>26</v>
      </c>
      <c r="B37" s="17" t="s">
        <v>87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0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/>
      <c r="FB37" s="18">
        <f t="shared" ref="FB37:FB41" si="61">SUM(EP37:FA37)</f>
        <v>98811.91</v>
      </c>
    </row>
    <row r="38" spans="1:158" ht="15.95" customHeight="1">
      <c r="A38" s="17" t="s">
        <v>27</v>
      </c>
      <c r="B38" s="17" t="s">
        <v>88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0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/>
      <c r="FB38" s="18">
        <f t="shared" si="61"/>
        <v>452656.19000000006</v>
      </c>
    </row>
    <row r="39" spans="1:158" ht="15.95" customHeight="1">
      <c r="A39" s="17" t="s">
        <v>38</v>
      </c>
      <c r="B39" s="17" t="s">
        <v>89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0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/>
      <c r="FB39" s="18">
        <f t="shared" si="61"/>
        <v>589573.80000000005</v>
      </c>
    </row>
    <row r="40" spans="1:158" ht="15.95" customHeight="1">
      <c r="A40" s="17" t="s">
        <v>28</v>
      </c>
      <c r="B40" s="17" t="s">
        <v>90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0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/>
      <c r="FB40" s="18">
        <f t="shared" si="61"/>
        <v>669728.60000000009</v>
      </c>
    </row>
    <row r="41" spans="1:158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336677.03000000014</v>
      </c>
      <c r="EW41" s="20">
        <f t="shared" si="71"/>
        <v>365383.47000000009</v>
      </c>
      <c r="EX41" s="20">
        <f t="shared" si="71"/>
        <v>355956.78</v>
      </c>
      <c r="EY41" s="20">
        <f t="shared" si="71"/>
        <v>332050.74</v>
      </c>
      <c r="EZ41" s="20">
        <f t="shared" si="71"/>
        <v>340751.17999999988</v>
      </c>
      <c r="FA41" s="20">
        <f t="shared" si="71"/>
        <v>0</v>
      </c>
      <c r="FB41" s="20">
        <f t="shared" si="61"/>
        <v>3530607.34</v>
      </c>
    </row>
    <row r="42" spans="1:158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58" ht="15.95" customHeight="1">
      <c r="A43" s="15" t="s">
        <v>54</v>
      </c>
      <c r="B43" s="15"/>
    </row>
    <row r="44" spans="1:158" ht="15.95" customHeight="1">
      <c r="A44" s="15"/>
      <c r="B44" s="15"/>
    </row>
    <row r="45" spans="1:158" ht="15.95" customHeight="1">
      <c r="A45" s="65" t="s">
        <v>33</v>
      </c>
      <c r="B45" s="22"/>
      <c r="C45" s="63">
        <v>2011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7" t="s">
        <v>56</v>
      </c>
      <c r="P45" s="63">
        <v>2012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7" t="s">
        <v>57</v>
      </c>
      <c r="AC45" s="63">
        <v>2013</v>
      </c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7" t="s">
        <v>58</v>
      </c>
      <c r="AP45" s="63">
        <v>2014</v>
      </c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7" t="s">
        <v>59</v>
      </c>
      <c r="BC45" s="63">
        <v>2015</v>
      </c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7" t="s">
        <v>60</v>
      </c>
      <c r="BP45" s="63">
        <v>2016</v>
      </c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4" t="s">
        <v>65</v>
      </c>
      <c r="CC45" s="63">
        <v>2017</v>
      </c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4" t="s">
        <v>66</v>
      </c>
      <c r="CP45" s="63">
        <v>2018</v>
      </c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4" t="s">
        <v>112</v>
      </c>
      <c r="DC45" s="63">
        <v>2019</v>
      </c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4" t="s">
        <v>114</v>
      </c>
      <c r="DP45" s="63">
        <v>2020</v>
      </c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4" t="s">
        <v>120</v>
      </c>
      <c r="EC45" s="63">
        <v>2021</v>
      </c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4" t="s">
        <v>121</v>
      </c>
      <c r="EP45" s="63">
        <v>2022</v>
      </c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4" t="s">
        <v>124</v>
      </c>
    </row>
    <row r="46" spans="1:158" ht="15.95" customHeight="1">
      <c r="A46" s="66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68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68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68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68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68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64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64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64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64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64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64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64"/>
    </row>
    <row r="47" spans="1:158" ht="15.95" customHeight="1">
      <c r="A47" s="17" t="s">
        <v>25</v>
      </c>
      <c r="B47" s="17" t="s">
        <v>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/>
      <c r="FB47" s="18">
        <f>SUM(EP47:FA47)</f>
        <v>0</v>
      </c>
    </row>
    <row r="48" spans="1:158" ht="15.95" customHeight="1">
      <c r="A48" s="17" t="s">
        <v>26</v>
      </c>
      <c r="B48" s="17" t="s">
        <v>87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0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/>
      <c r="FB48" s="18">
        <f t="shared" ref="FB48:FB52" si="81">SUM(EP48:FA48)</f>
        <v>0</v>
      </c>
    </row>
    <row r="49" spans="1:158" ht="15.95" customHeight="1">
      <c r="A49" s="17" t="s">
        <v>27</v>
      </c>
      <c r="B49" s="17" t="s">
        <v>88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/>
      <c r="FB49" s="18">
        <f t="shared" si="81"/>
        <v>0</v>
      </c>
    </row>
    <row r="50" spans="1:158" ht="15.95" customHeight="1">
      <c r="A50" s="17" t="s">
        <v>38</v>
      </c>
      <c r="B50" s="17" t="s">
        <v>89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/>
      <c r="FB50" s="18">
        <f t="shared" si="81"/>
        <v>0</v>
      </c>
    </row>
    <row r="51" spans="1:158" ht="15.95" customHeight="1">
      <c r="A51" s="17" t="s">
        <v>28</v>
      </c>
      <c r="B51" s="17" t="s">
        <v>90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/>
      <c r="FB51" s="18">
        <f t="shared" si="81"/>
        <v>0</v>
      </c>
    </row>
    <row r="52" spans="1:158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44" customFormat="1" ht="15.95" customHeight="1">
      <c r="A53" s="52"/>
      <c r="B53" s="43"/>
      <c r="C53" s="42">
        <f>+C52/1000</f>
        <v>0</v>
      </c>
      <c r="D53" s="42">
        <f t="shared" ref="D53" si="97">+D52/1000</f>
        <v>0</v>
      </c>
      <c r="E53" s="42">
        <f t="shared" ref="E53" si="98">+E52/1000</f>
        <v>0</v>
      </c>
      <c r="F53" s="42">
        <f t="shared" ref="F53" si="99">+F52/1000</f>
        <v>0</v>
      </c>
      <c r="G53" s="42">
        <f t="shared" ref="G53" si="100">+G52/1000</f>
        <v>0</v>
      </c>
      <c r="H53" s="42">
        <f t="shared" ref="H53" si="101">+H52/1000</f>
        <v>0</v>
      </c>
      <c r="I53" s="42">
        <f t="shared" ref="I53" si="102">+I52/1000</f>
        <v>0</v>
      </c>
      <c r="J53" s="42">
        <f t="shared" ref="J53" si="103">+J52/1000</f>
        <v>0</v>
      </c>
      <c r="K53" s="42">
        <f t="shared" ref="K53" si="104">+K52/1000</f>
        <v>0</v>
      </c>
      <c r="L53" s="42">
        <f t="shared" ref="L53" si="105">+L52/1000</f>
        <v>0</v>
      </c>
      <c r="M53" s="42">
        <f t="shared" ref="M53" si="106">+M52/1000</f>
        <v>0</v>
      </c>
      <c r="N53" s="42">
        <f t="shared" ref="N53" si="107">+N52/1000</f>
        <v>0</v>
      </c>
      <c r="O53" s="42">
        <f t="shared" ref="O53" si="108">+O52/1000</f>
        <v>0</v>
      </c>
      <c r="P53" s="42">
        <f t="shared" ref="P53" si="109">+P52/1000</f>
        <v>0</v>
      </c>
      <c r="Q53" s="42">
        <f t="shared" ref="Q53" si="110">+Q52/1000</f>
        <v>0</v>
      </c>
      <c r="R53" s="42">
        <f t="shared" ref="R53" si="111">+R52/1000</f>
        <v>0</v>
      </c>
      <c r="S53" s="42">
        <f t="shared" ref="S53" si="112">+S52/1000</f>
        <v>0</v>
      </c>
      <c r="T53" s="42">
        <f t="shared" ref="T53" si="113">+T52/1000</f>
        <v>0</v>
      </c>
      <c r="U53" s="42">
        <f t="shared" ref="U53" si="114">+U52/1000</f>
        <v>0</v>
      </c>
      <c r="V53" s="42">
        <f t="shared" ref="V53" si="115">+V52/1000</f>
        <v>0</v>
      </c>
      <c r="W53" s="42">
        <f t="shared" ref="W53" si="116">+W52/1000</f>
        <v>0</v>
      </c>
      <c r="X53" s="42">
        <f t="shared" ref="X53" si="117">+X52/1000</f>
        <v>0</v>
      </c>
      <c r="Y53" s="42">
        <f t="shared" ref="Y53" si="118">+Y52/1000</f>
        <v>0</v>
      </c>
      <c r="Z53" s="42">
        <f t="shared" ref="Z53" si="119">+Z52/1000</f>
        <v>0</v>
      </c>
      <c r="AA53" s="42">
        <f t="shared" ref="AA53" si="120">+AA52/1000</f>
        <v>0</v>
      </c>
      <c r="AB53" s="42">
        <f t="shared" ref="AB53" si="121">+AB52/1000</f>
        <v>0</v>
      </c>
      <c r="AC53" s="42">
        <f t="shared" ref="AC53" si="122">+AC52/1000</f>
        <v>0</v>
      </c>
      <c r="AD53" s="42">
        <f t="shared" ref="AD53" si="123">+AD52/1000</f>
        <v>0</v>
      </c>
      <c r="AE53" s="42">
        <f t="shared" ref="AE53" si="124">+AE52/1000</f>
        <v>0</v>
      </c>
      <c r="AF53" s="42">
        <f t="shared" ref="AF53" si="125">+AF52/1000</f>
        <v>0</v>
      </c>
      <c r="AG53" s="42">
        <f t="shared" ref="AG53" si="126">+AG52/1000</f>
        <v>0</v>
      </c>
      <c r="AH53" s="42">
        <f t="shared" ref="AH53" si="127">+AH52/1000</f>
        <v>0.128</v>
      </c>
      <c r="AI53" s="42">
        <f t="shared" ref="AI53" si="128">+AI52/1000</f>
        <v>0</v>
      </c>
      <c r="AJ53" s="42">
        <f t="shared" ref="AJ53" si="129">+AJ52/1000</f>
        <v>0</v>
      </c>
      <c r="AK53" s="42">
        <f t="shared" ref="AK53" si="130">+AK52/1000</f>
        <v>0</v>
      </c>
      <c r="AL53" s="42">
        <f t="shared" ref="AL53" si="131">+AL52/1000</f>
        <v>0</v>
      </c>
      <c r="AM53" s="42">
        <f t="shared" ref="AM53" si="132">+AM52/1000</f>
        <v>0</v>
      </c>
      <c r="AN53" s="42">
        <f t="shared" ref="AN53" si="133">+AN52/1000</f>
        <v>0</v>
      </c>
      <c r="AO53" s="42">
        <f t="shared" ref="AO53" si="134">+AO52/1000</f>
        <v>0.128</v>
      </c>
      <c r="AP53" s="42">
        <f t="shared" ref="AP53" si="135">+AP52/1000</f>
        <v>0</v>
      </c>
      <c r="AQ53" s="42">
        <f t="shared" ref="AQ53" si="136">+AQ52/1000</f>
        <v>0</v>
      </c>
      <c r="AR53" s="42">
        <f t="shared" ref="AR53" si="137">+AR52/1000</f>
        <v>0</v>
      </c>
      <c r="AS53" s="42">
        <f t="shared" ref="AS53" si="138">+AS52/1000</f>
        <v>0</v>
      </c>
      <c r="AT53" s="42">
        <f t="shared" ref="AT53" si="139">+AT52/1000</f>
        <v>0</v>
      </c>
      <c r="AU53" s="42">
        <f t="shared" ref="AU53" si="140">+AU52/1000</f>
        <v>0</v>
      </c>
      <c r="AV53" s="42">
        <f t="shared" ref="AV53" si="141">+AV52/1000</f>
        <v>0</v>
      </c>
      <c r="AW53" s="42">
        <f t="shared" ref="AW53" si="142">+AW52/1000</f>
        <v>0</v>
      </c>
      <c r="AX53" s="42">
        <f t="shared" ref="AX53" si="143">+AX52/1000</f>
        <v>0.1198</v>
      </c>
      <c r="AY53" s="42">
        <f t="shared" ref="AY53" si="144">+AY52/1000</f>
        <v>0</v>
      </c>
      <c r="AZ53" s="42">
        <f t="shared" ref="AZ53" si="145">+AZ52/1000</f>
        <v>0</v>
      </c>
      <c r="BA53" s="42">
        <f t="shared" ref="BA53" si="146">+BA52/1000</f>
        <v>0</v>
      </c>
      <c r="BB53" s="42">
        <f t="shared" ref="BB53" si="147">+BB52/1000</f>
        <v>0.1198</v>
      </c>
      <c r="BC53" s="42">
        <f t="shared" ref="BC53" si="148">+BC52/1000</f>
        <v>0</v>
      </c>
      <c r="BD53" s="42">
        <f t="shared" ref="BD53" si="149">+BD52/1000</f>
        <v>0</v>
      </c>
      <c r="BE53" s="42">
        <f t="shared" ref="BE53" si="150">+BE52/1000</f>
        <v>0</v>
      </c>
      <c r="BF53" s="42">
        <f t="shared" ref="BF53" si="151">+BF52/1000</f>
        <v>0</v>
      </c>
      <c r="BG53" s="42">
        <f t="shared" ref="BG53" si="152">+BG52/1000</f>
        <v>0</v>
      </c>
      <c r="BH53" s="42">
        <f t="shared" ref="BH53" si="153">+BH52/1000</f>
        <v>0</v>
      </c>
      <c r="BI53" s="42">
        <f t="shared" ref="BI53" si="154">+BI52/1000</f>
        <v>0</v>
      </c>
      <c r="BJ53" s="42">
        <f t="shared" ref="BJ53" si="155">+BJ52/1000</f>
        <v>0</v>
      </c>
      <c r="BK53" s="42">
        <f t="shared" ref="BK53" si="156">+BK52/1000</f>
        <v>0</v>
      </c>
      <c r="BL53" s="42">
        <f t="shared" ref="BL53" si="157">+BL52/1000</f>
        <v>0</v>
      </c>
      <c r="BM53" s="42">
        <f t="shared" ref="BM53" si="158">+BM52/1000</f>
        <v>0</v>
      </c>
      <c r="BN53" s="42">
        <f t="shared" ref="BN53" si="159">+BN52/1000</f>
        <v>0</v>
      </c>
      <c r="BO53" s="42">
        <f t="shared" ref="BO53" si="160">+BO52/1000</f>
        <v>0</v>
      </c>
      <c r="BP53" s="42">
        <f t="shared" ref="BP53" si="161">+BP52/1000</f>
        <v>0</v>
      </c>
      <c r="BQ53" s="42">
        <f t="shared" ref="BQ53" si="162">+BQ52/1000</f>
        <v>0</v>
      </c>
      <c r="BR53" s="42">
        <f t="shared" ref="BR53" si="163">+BR52/1000</f>
        <v>0</v>
      </c>
      <c r="BS53" s="42">
        <f t="shared" ref="BS53" si="164">+BS52/1000</f>
        <v>0</v>
      </c>
      <c r="BT53" s="42">
        <f t="shared" ref="BT53" si="165">+BT52/1000</f>
        <v>0</v>
      </c>
      <c r="BU53" s="42">
        <f t="shared" ref="BU53" si="166">+BU52/1000</f>
        <v>0</v>
      </c>
      <c r="BV53" s="42">
        <f t="shared" ref="BV53" si="167">+BV52/1000</f>
        <v>0</v>
      </c>
      <c r="BW53" s="42">
        <f t="shared" ref="BW53" si="168">+BW52/1000</f>
        <v>0</v>
      </c>
      <c r="BX53" s="42">
        <f t="shared" ref="BX53" si="169">+BX52/1000</f>
        <v>0</v>
      </c>
      <c r="BY53" s="42">
        <f t="shared" ref="BY53" si="170">+BY52/1000</f>
        <v>0</v>
      </c>
    </row>
    <row r="54" spans="1:158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58" ht="15.95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58" ht="4.5" customHeight="1">
      <c r="A56" s="15"/>
      <c r="B56" s="15"/>
    </row>
    <row r="57" spans="1:158" ht="15.95" customHeight="1">
      <c r="A57" s="15" t="s">
        <v>61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58" ht="15.95" customHeight="1">
      <c r="A58" s="15"/>
      <c r="B58" s="15"/>
    </row>
    <row r="59" spans="1:158" ht="15.95" customHeight="1">
      <c r="A59" s="65" t="s">
        <v>33</v>
      </c>
      <c r="B59" s="22"/>
      <c r="C59" s="63">
        <v>2011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7" t="s">
        <v>56</v>
      </c>
      <c r="P59" s="63">
        <v>2012</v>
      </c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7" t="s">
        <v>57</v>
      </c>
      <c r="AC59" s="63">
        <v>2013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7" t="s">
        <v>58</v>
      </c>
      <c r="AP59" s="63">
        <v>2014</v>
      </c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7" t="s">
        <v>59</v>
      </c>
      <c r="BC59" s="63">
        <v>2015</v>
      </c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7" t="s">
        <v>60</v>
      </c>
      <c r="BP59" s="63">
        <v>2016</v>
      </c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4" t="s">
        <v>65</v>
      </c>
      <c r="CC59" s="63">
        <v>2017</v>
      </c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4" t="s">
        <v>66</v>
      </c>
      <c r="CP59" s="63">
        <v>2018</v>
      </c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4" t="s">
        <v>112</v>
      </c>
      <c r="DC59" s="63">
        <v>2019</v>
      </c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4" t="s">
        <v>114</v>
      </c>
      <c r="DP59" s="63">
        <v>2020</v>
      </c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4" t="s">
        <v>120</v>
      </c>
      <c r="EC59" s="63">
        <v>2021</v>
      </c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4" t="s">
        <v>121</v>
      </c>
      <c r="EP59" s="63">
        <v>2022</v>
      </c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4" t="s">
        <v>124</v>
      </c>
    </row>
    <row r="60" spans="1:158" ht="15.95" customHeight="1">
      <c r="A60" s="66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68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68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68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68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68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64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64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64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64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64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64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64"/>
    </row>
    <row r="61" spans="1:158" ht="15.95" customHeight="1">
      <c r="A61" s="17" t="s">
        <v>25</v>
      </c>
      <c r="B61" s="17" t="s">
        <v>86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/>
      <c r="FB61" s="18">
        <f>SUM(EP61:FA61)</f>
        <v>11479</v>
      </c>
    </row>
    <row r="62" spans="1:158" ht="15.95" customHeight="1">
      <c r="A62" s="17" t="s">
        <v>26</v>
      </c>
      <c r="B62" s="17" t="s">
        <v>87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76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79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80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81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/>
      <c r="FB62" s="18">
        <f t="shared" ref="FB62:FB66" si="182">SUM(EP62:FA62)</f>
        <v>3499</v>
      </c>
    </row>
    <row r="63" spans="1:158" ht="15.95" customHeight="1">
      <c r="A63" s="17" t="s">
        <v>27</v>
      </c>
      <c r="B63" s="17" t="s">
        <v>88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76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8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>
        <v>400</v>
      </c>
      <c r="FA63" s="18"/>
      <c r="FB63" s="18">
        <f t="shared" si="182"/>
        <v>3395</v>
      </c>
    </row>
    <row r="64" spans="1:158" ht="15.95" customHeight="1">
      <c r="A64" s="17" t="s">
        <v>38</v>
      </c>
      <c r="B64" s="17" t="s">
        <v>89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73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76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8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>
        <v>238</v>
      </c>
      <c r="FA64" s="18"/>
      <c r="FB64" s="18">
        <f t="shared" si="182"/>
        <v>2365</v>
      </c>
    </row>
    <row r="65" spans="1:158" ht="15.95" customHeight="1">
      <c r="A65" s="17" t="s">
        <v>28</v>
      </c>
      <c r="B65" s="17" t="s">
        <v>90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76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8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/>
      <c r="FB65" s="18">
        <f t="shared" si="182"/>
        <v>2672</v>
      </c>
    </row>
    <row r="66" spans="1:158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1961</v>
      </c>
      <c r="AO66" s="20">
        <f t="shared" si="183"/>
        <v>27891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2387</v>
      </c>
      <c r="BY66" s="20">
        <f t="shared" si="186"/>
        <v>2536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29482</v>
      </c>
      <c r="CC66" s="20">
        <f t="shared" si="187"/>
        <v>2125</v>
      </c>
      <c r="CD66" s="20">
        <f t="shared" si="187"/>
        <v>1991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28844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2161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2596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2524</v>
      </c>
      <c r="DO66" s="20">
        <f t="shared" si="190"/>
        <v>30139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ref="EB66" si="191">SUM(DP66:EA66)</f>
        <v>12673</v>
      </c>
      <c r="EC66" s="20">
        <f t="shared" ref="EC66:EN66" si="192">SUM(EC61:EC65)</f>
        <v>1434</v>
      </c>
      <c r="ED66" s="20">
        <f t="shared" si="192"/>
        <v>771</v>
      </c>
      <c r="EE66" s="20">
        <f t="shared" si="192"/>
        <v>1193</v>
      </c>
      <c r="EF66" s="20">
        <f t="shared" si="192"/>
        <v>1290</v>
      </c>
      <c r="EG66" s="20">
        <f t="shared" si="192"/>
        <v>1475</v>
      </c>
      <c r="EH66" s="20">
        <f t="shared" si="192"/>
        <v>1593</v>
      </c>
      <c r="EI66" s="20">
        <f t="shared" si="192"/>
        <v>1741</v>
      </c>
      <c r="EJ66" s="20">
        <f t="shared" si="192"/>
        <v>1714</v>
      </c>
      <c r="EK66" s="20">
        <f t="shared" si="192"/>
        <v>1694</v>
      </c>
      <c r="EL66" s="20">
        <f t="shared" si="192"/>
        <v>1863</v>
      </c>
      <c r="EM66" s="20">
        <f t="shared" si="192"/>
        <v>1896</v>
      </c>
      <c r="EN66" s="20">
        <f t="shared" si="192"/>
        <v>1827</v>
      </c>
      <c r="EO66" s="20">
        <f t="shared" ref="EO66" si="193">SUM(EC66:EN66)</f>
        <v>18491</v>
      </c>
      <c r="EP66" s="20">
        <f t="shared" ref="EP66:FA66" si="194">SUM(EP61:EP65)</f>
        <v>1643</v>
      </c>
      <c r="EQ66" s="20">
        <f t="shared" si="194"/>
        <v>1610</v>
      </c>
      <c r="ER66" s="20">
        <f t="shared" si="194"/>
        <v>1759</v>
      </c>
      <c r="ES66" s="20">
        <f t="shared" si="194"/>
        <v>1895</v>
      </c>
      <c r="ET66" s="20">
        <f t="shared" si="194"/>
        <v>1967</v>
      </c>
      <c r="EU66" s="20">
        <f t="shared" si="194"/>
        <v>1957</v>
      </c>
      <c r="EV66" s="20">
        <f t="shared" si="194"/>
        <v>2485</v>
      </c>
      <c r="EW66" s="20">
        <f t="shared" si="194"/>
        <v>2496</v>
      </c>
      <c r="EX66" s="20">
        <f t="shared" si="194"/>
        <v>2324</v>
      </c>
      <c r="EY66" s="20">
        <f t="shared" si="194"/>
        <v>2645</v>
      </c>
      <c r="EZ66" s="20">
        <f t="shared" si="194"/>
        <v>2629</v>
      </c>
      <c r="FA66" s="20">
        <f t="shared" si="194"/>
        <v>0</v>
      </c>
      <c r="FB66" s="20">
        <f t="shared" si="182"/>
        <v>23410</v>
      </c>
    </row>
    <row r="67" spans="1:158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58" s="21" customFormat="1" ht="15.95" customHeight="1">
      <c r="A68" s="15" t="s">
        <v>55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58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58" ht="15.95" customHeight="1">
      <c r="A70" s="65" t="s">
        <v>33</v>
      </c>
      <c r="B70" s="22"/>
      <c r="C70" s="63">
        <v>2011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7" t="s">
        <v>56</v>
      </c>
      <c r="P70" s="63">
        <v>2012</v>
      </c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7" t="s">
        <v>57</v>
      </c>
      <c r="AC70" s="63">
        <v>2013</v>
      </c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7" t="s">
        <v>58</v>
      </c>
      <c r="AP70" s="63">
        <v>2014</v>
      </c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7" t="s">
        <v>59</v>
      </c>
      <c r="BC70" s="63">
        <v>2015</v>
      </c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7" t="s">
        <v>60</v>
      </c>
      <c r="BP70" s="63">
        <v>2016</v>
      </c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4" t="s">
        <v>65</v>
      </c>
      <c r="CC70" s="63">
        <v>2017</v>
      </c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4" t="s">
        <v>66</v>
      </c>
      <c r="CP70" s="63">
        <v>2018</v>
      </c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4" t="s">
        <v>112</v>
      </c>
      <c r="DC70" s="63">
        <v>2019</v>
      </c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4" t="s">
        <v>114</v>
      </c>
      <c r="DP70" s="63">
        <v>2020</v>
      </c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4" t="s">
        <v>120</v>
      </c>
      <c r="EC70" s="63">
        <v>2021</v>
      </c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4" t="s">
        <v>121</v>
      </c>
      <c r="EP70" s="63">
        <v>2022</v>
      </c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4" t="s">
        <v>124</v>
      </c>
    </row>
    <row r="71" spans="1:158" ht="15.95" customHeight="1">
      <c r="A71" s="66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68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68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68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68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68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64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64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64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64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64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64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64"/>
    </row>
    <row r="72" spans="1:158" ht="15.95" customHeight="1">
      <c r="A72" s="17" t="s">
        <v>25</v>
      </c>
      <c r="B72" s="17" t="s">
        <v>86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/>
      <c r="FB72" s="18">
        <f>SUM(EP72:FA72)</f>
        <v>221</v>
      </c>
    </row>
    <row r="73" spans="1:158" ht="15.95" customHeight="1">
      <c r="A73" s="17" t="s">
        <v>26</v>
      </c>
      <c r="B73" s="17" t="s">
        <v>87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04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05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/>
      <c r="FB73" s="18">
        <f t="shared" ref="FB73:FB77" si="206">SUM(EP73:FA73)</f>
        <v>0</v>
      </c>
    </row>
    <row r="74" spans="1:158" ht="15.95" customHeight="1">
      <c r="A74" s="17" t="s">
        <v>27</v>
      </c>
      <c r="B74" s="17" t="s">
        <v>88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0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/>
      <c r="FB74" s="18">
        <f t="shared" si="206"/>
        <v>5</v>
      </c>
    </row>
    <row r="75" spans="1:158" ht="15.95" customHeight="1">
      <c r="A75" s="17" t="s">
        <v>38</v>
      </c>
      <c r="B75" s="17" t="s">
        <v>89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00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0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/>
      <c r="FB75" s="18">
        <f t="shared" si="206"/>
        <v>2</v>
      </c>
    </row>
    <row r="76" spans="1:158" ht="15.95" customHeight="1">
      <c r="A76" s="17" t="s">
        <v>28</v>
      </c>
      <c r="B76" s="17" t="s">
        <v>90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00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0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/>
      <c r="FB76" s="18">
        <f t="shared" si="206"/>
        <v>36</v>
      </c>
    </row>
    <row r="77" spans="1:158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10</v>
      </c>
      <c r="CA77" s="20">
        <f t="shared" si="211"/>
        <v>6</v>
      </c>
      <c r="CB77" s="20">
        <f t="shared" si="211"/>
        <v>119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ref="EB77" si="215">SUM(DP77:EA77)</f>
        <v>143</v>
      </c>
      <c r="EC77" s="20">
        <f t="shared" ref="EC77:EN77" si="216">SUM(EC72:EC76)</f>
        <v>8</v>
      </c>
      <c r="ED77" s="20">
        <f t="shared" si="216"/>
        <v>14</v>
      </c>
      <c r="EE77" s="20">
        <f t="shared" si="216"/>
        <v>10</v>
      </c>
      <c r="EF77" s="20">
        <f t="shared" si="216"/>
        <v>8</v>
      </c>
      <c r="EG77" s="20">
        <f t="shared" si="216"/>
        <v>1</v>
      </c>
      <c r="EH77" s="20">
        <f t="shared" si="216"/>
        <v>4</v>
      </c>
      <c r="EI77" s="20">
        <f t="shared" si="216"/>
        <v>12</v>
      </c>
      <c r="EJ77" s="20">
        <f t="shared" si="216"/>
        <v>12</v>
      </c>
      <c r="EK77" s="20">
        <f t="shared" si="216"/>
        <v>14</v>
      </c>
      <c r="EL77" s="20">
        <f t="shared" si="216"/>
        <v>15</v>
      </c>
      <c r="EM77" s="20">
        <f t="shared" si="216"/>
        <v>13</v>
      </c>
      <c r="EN77" s="20">
        <f t="shared" si="216"/>
        <v>24</v>
      </c>
      <c r="EO77" s="20">
        <f t="shared" ref="EO77" si="217">SUM(EC77:EN77)</f>
        <v>135</v>
      </c>
      <c r="EP77" s="20">
        <f t="shared" ref="EP77:FA77" si="218">SUM(EP72:EP76)</f>
        <v>27</v>
      </c>
      <c r="EQ77" s="20">
        <f t="shared" si="218"/>
        <v>19</v>
      </c>
      <c r="ER77" s="20">
        <f t="shared" si="218"/>
        <v>19</v>
      </c>
      <c r="ES77" s="20">
        <f t="shared" si="218"/>
        <v>34</v>
      </c>
      <c r="ET77" s="20">
        <f t="shared" si="218"/>
        <v>22</v>
      </c>
      <c r="EU77" s="20">
        <f t="shared" si="218"/>
        <v>21</v>
      </c>
      <c r="EV77" s="20">
        <f t="shared" si="218"/>
        <v>20</v>
      </c>
      <c r="EW77" s="20">
        <f t="shared" si="218"/>
        <v>24</v>
      </c>
      <c r="EX77" s="20">
        <f t="shared" si="218"/>
        <v>29</v>
      </c>
      <c r="EY77" s="20">
        <f t="shared" si="218"/>
        <v>23</v>
      </c>
      <c r="EZ77" s="20">
        <f t="shared" si="218"/>
        <v>26</v>
      </c>
      <c r="FA77" s="20">
        <f t="shared" si="218"/>
        <v>0</v>
      </c>
      <c r="FB77" s="20">
        <f t="shared" si="206"/>
        <v>264</v>
      </c>
    </row>
    <row r="78" spans="1:158" ht="15.95" customHeight="1">
      <c r="A78" s="52"/>
      <c r="B78" s="15"/>
    </row>
    <row r="79" spans="1:158" ht="15.95" customHeight="1">
      <c r="A79" s="52"/>
      <c r="B79" s="15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58" ht="10.5" customHeight="1">
      <c r="A81" s="15"/>
      <c r="B81" s="15"/>
    </row>
    <row r="82" spans="1:158" ht="15.95" customHeight="1">
      <c r="A82" s="65" t="s">
        <v>117</v>
      </c>
      <c r="B82" s="22"/>
      <c r="C82" s="63">
        <v>2011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7" t="s">
        <v>56</v>
      </c>
      <c r="P82" s="63">
        <v>2012</v>
      </c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7" t="s">
        <v>57</v>
      </c>
      <c r="AC82" s="63">
        <v>2013</v>
      </c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7" t="s">
        <v>58</v>
      </c>
      <c r="AP82" s="63">
        <v>2014</v>
      </c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7" t="s">
        <v>59</v>
      </c>
      <c r="BC82" s="63">
        <v>2015</v>
      </c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7" t="s">
        <v>60</v>
      </c>
      <c r="BP82" s="63">
        <v>2016</v>
      </c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4" t="s">
        <v>65</v>
      </c>
      <c r="CC82" s="63">
        <v>2017</v>
      </c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4" t="s">
        <v>66</v>
      </c>
      <c r="CP82" s="63">
        <v>2018</v>
      </c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4" t="s">
        <v>112</v>
      </c>
      <c r="DC82" s="63">
        <v>2019</v>
      </c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4" t="s">
        <v>114</v>
      </c>
      <c r="DP82" s="63">
        <v>2020</v>
      </c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4" t="s">
        <v>120</v>
      </c>
      <c r="EC82" s="63">
        <v>2021</v>
      </c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4" t="s">
        <v>121</v>
      </c>
      <c r="EP82" s="63">
        <v>2022</v>
      </c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4" t="s">
        <v>124</v>
      </c>
    </row>
    <row r="83" spans="1:158" ht="15.95" customHeight="1">
      <c r="A83" s="66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68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68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68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68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68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64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64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64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64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64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64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64"/>
    </row>
    <row r="84" spans="1:158" ht="15.95" customHeight="1">
      <c r="A84" s="37" t="s">
        <v>45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9"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408283.69999999995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7144013.0070000002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/>
      <c r="FB84" s="18">
        <f t="shared" ref="FB84:FB86" si="220">SUM(EP84:FA84)</f>
        <v>11135517.237275552</v>
      </c>
    </row>
    <row r="85" spans="1:158" ht="15.95" customHeight="1">
      <c r="A85" s="37" t="s">
        <v>46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9"/>
        <v>2035856.8734000146</v>
      </c>
      <c r="EC85" s="18">
        <v>216070.69350613284</v>
      </c>
      <c r="ED85" s="18">
        <v>294271.23069948412</v>
      </c>
      <c r="EE85" s="18">
        <v>173205.75505856093</v>
      </c>
      <c r="EF85" s="18">
        <v>168377.58490774909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21">SUM(EC85:EN85)</f>
        <v>2813822.2109967438</v>
      </c>
      <c r="EP85" s="18">
        <v>292831.9798073523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/>
      <c r="FB85" s="18">
        <f t="shared" si="220"/>
        <v>4169732.5001709037</v>
      </c>
    </row>
    <row r="86" spans="1:158" s="46" customFormat="1" ht="15.95" customHeight="1">
      <c r="A86" s="45" t="s">
        <v>47</v>
      </c>
      <c r="B86" s="45"/>
      <c r="C86" s="20">
        <f>SUM(C84:C85)</f>
        <v>358244.50000000006</v>
      </c>
      <c r="D86" s="20">
        <f t="shared" ref="D86:L86" si="222">SUM(D84:D85)</f>
        <v>461433.3</v>
      </c>
      <c r="E86" s="20">
        <f t="shared" si="222"/>
        <v>462338.39999999997</v>
      </c>
      <c r="F86" s="20">
        <f t="shared" si="222"/>
        <v>452909.6</v>
      </c>
      <c r="G86" s="20">
        <f t="shared" si="222"/>
        <v>441959.3</v>
      </c>
      <c r="H86" s="20">
        <f t="shared" si="222"/>
        <v>406401.4</v>
      </c>
      <c r="I86" s="20">
        <f t="shared" si="222"/>
        <v>444329.39999999997</v>
      </c>
      <c r="J86" s="20">
        <f t="shared" si="222"/>
        <v>491544.69999999995</v>
      </c>
      <c r="K86" s="20">
        <f t="shared" si="222"/>
        <v>529857.6</v>
      </c>
      <c r="L86" s="20">
        <f t="shared" si="222"/>
        <v>500810.5</v>
      </c>
      <c r="M86" s="20">
        <f t="shared" ref="M86" si="223">SUM(M84:M85)</f>
        <v>487446.10000000003</v>
      </c>
      <c r="N86" s="20">
        <f t="shared" ref="N86:O86" si="224">SUM(N84:N85)</f>
        <v>504365.1</v>
      </c>
      <c r="O86" s="20">
        <f t="shared" si="224"/>
        <v>5541639.9000000004</v>
      </c>
      <c r="P86" s="20">
        <f t="shared" ref="P86" si="225">SUM(P84:P85)</f>
        <v>513206.00000000006</v>
      </c>
      <c r="Q86" s="20">
        <f t="shared" ref="Q86" si="226">SUM(Q84:Q85)</f>
        <v>514794.4</v>
      </c>
      <c r="R86" s="20">
        <f t="shared" ref="R86" si="227">SUM(R84:R85)</f>
        <v>505419.4</v>
      </c>
      <c r="S86" s="20">
        <f t="shared" ref="S86" si="228">SUM(S84:S85)</f>
        <v>523560.19999999995</v>
      </c>
      <c r="T86" s="20">
        <f t="shared" ref="T86" si="229">SUM(T84:T85)</f>
        <v>595933.39999999991</v>
      </c>
      <c r="U86" s="20">
        <f t="shared" ref="U86:V86" si="230">SUM(U84:U85)</f>
        <v>584121</v>
      </c>
      <c r="V86" s="20">
        <f t="shared" si="230"/>
        <v>657306.80000000005</v>
      </c>
      <c r="W86" s="20">
        <f t="shared" ref="W86" si="231">SUM(W84:W85)</f>
        <v>707333.70000000007</v>
      </c>
      <c r="X86" s="20">
        <f t="shared" ref="X86" si="232">SUM(X84:X85)</f>
        <v>660391.69999999995</v>
      </c>
      <c r="Y86" s="20">
        <f t="shared" ref="Y86" si="233">SUM(Y84:Y85)</f>
        <v>715843.5</v>
      </c>
      <c r="Z86" s="20">
        <f t="shared" ref="Z86" si="234">SUM(Z84:Z85)</f>
        <v>661228.69999999995</v>
      </c>
      <c r="AA86" s="20">
        <f t="shared" ref="AA86:AB86" si="235">SUM(AA84:AA85)</f>
        <v>641881.4</v>
      </c>
      <c r="AB86" s="20">
        <f t="shared" si="235"/>
        <v>7281020.2000000002</v>
      </c>
      <c r="AC86" s="20">
        <f t="shared" ref="AC86" si="236">SUM(AC84:AC85)</f>
        <v>694532.29856835888</v>
      </c>
      <c r="AD86" s="20">
        <f t="shared" ref="AD86" si="237">SUM(AD84:AD85)</f>
        <v>664342.55590124475</v>
      </c>
      <c r="AE86" s="20">
        <f t="shared" ref="AE86:AF86" si="238">SUM(AE84:AE85)</f>
        <v>699830.1221107489</v>
      </c>
      <c r="AF86" s="20">
        <f t="shared" si="238"/>
        <v>652331.28637026111</v>
      </c>
      <c r="AG86" s="20">
        <f t="shared" ref="AG86" si="239">SUM(AG84:AG85)</f>
        <v>685563.70533289399</v>
      </c>
      <c r="AH86" s="20">
        <f t="shared" ref="AH86" si="240">SUM(AH84:AH85)</f>
        <v>663402.11059378833</v>
      </c>
      <c r="AI86" s="20">
        <f t="shared" ref="AI86" si="241">SUM(AI84:AI85)</f>
        <v>725339.50427474978</v>
      </c>
      <c r="AJ86" s="20">
        <f t="shared" ref="AJ86" si="242">SUM(AJ84:AJ85)</f>
        <v>754633.17988184502</v>
      </c>
      <c r="AK86" s="20">
        <f t="shared" ref="AK86" si="243">SUM(AK84:AK85)</f>
        <v>728539.69394981978</v>
      </c>
      <c r="AL86" s="20">
        <f t="shared" ref="AL86" si="244">SUM(AL84:AL85)</f>
        <v>772242.33571274951</v>
      </c>
      <c r="AM86" s="20">
        <f t="shared" ref="AM86" si="245">SUM(AM84:AM85)</f>
        <v>696167.15663081</v>
      </c>
      <c r="AN86" s="20">
        <f t="shared" ref="AN86:AP86" si="246">SUM(AN84:AN85)</f>
        <v>684367.61544034909</v>
      </c>
      <c r="AO86" s="20">
        <f t="shared" si="246"/>
        <v>8421291.5647676196</v>
      </c>
      <c r="AP86" s="20">
        <f t="shared" si="246"/>
        <v>739864.63119307358</v>
      </c>
      <c r="AQ86" s="20">
        <f t="shared" ref="AQ86" si="247">SUM(AQ84:AQ85)</f>
        <v>709333.70245788759</v>
      </c>
      <c r="AR86" s="20">
        <f t="shared" ref="AR86" si="248">SUM(AR84:AR85)</f>
        <v>757312.10586468061</v>
      </c>
      <c r="AS86" s="20">
        <f t="shared" ref="AS86" si="249">SUM(AS84:AS85)</f>
        <v>740377.40995074587</v>
      </c>
      <c r="AT86" s="20">
        <f t="shared" ref="AT86" si="250">SUM(AT84:AT85)</f>
        <v>783266.95656428719</v>
      </c>
      <c r="AU86" s="20">
        <f t="shared" ref="AU86" si="251">SUM(AU84:AU85)</f>
        <v>753778.89298306999</v>
      </c>
      <c r="AV86" s="20">
        <f t="shared" ref="AV86" si="252">SUM(AV84:AV85)</f>
        <v>840930.71935779857</v>
      </c>
      <c r="AW86" s="20">
        <f t="shared" ref="AW86" si="253">SUM(AW84:AW85)</f>
        <v>918404.68372261908</v>
      </c>
      <c r="AX86" s="20">
        <f t="shared" ref="AX86:AY86" si="254">SUM(AX84:AX85)</f>
        <v>888555.79499803868</v>
      </c>
      <c r="AY86" s="20">
        <f t="shared" si="254"/>
        <v>920797.82646086812</v>
      </c>
      <c r="AZ86" s="20">
        <f t="shared" ref="AZ86" si="255">SUM(AZ84:AZ85)</f>
        <v>878334.58379624947</v>
      </c>
      <c r="BA86" s="20">
        <f t="shared" ref="BA86:BB86" si="256">SUM(BA84:BA85)</f>
        <v>890995.95842891571</v>
      </c>
      <c r="BB86" s="20">
        <f t="shared" si="256"/>
        <v>9821953.2657782361</v>
      </c>
      <c r="BC86" s="20">
        <f t="shared" ref="BC86" si="257">SUM(BC84:BC85)</f>
        <v>858714.6138928883</v>
      </c>
      <c r="BD86" s="20">
        <f t="shared" ref="BD86" si="258">SUM(BD84:BD85)</f>
        <v>876942.73118322017</v>
      </c>
      <c r="BE86" s="20">
        <f t="shared" ref="BE86" si="259">SUM(BE84:BE85)</f>
        <v>816205.40037288098</v>
      </c>
      <c r="BF86" s="20">
        <f t="shared" ref="BF86" si="260">SUM(BF84:BF85)</f>
        <v>835117.9329951175</v>
      </c>
      <c r="BG86" s="20">
        <f>SUM(BG84:BG85)</f>
        <v>949855.63625354599</v>
      </c>
      <c r="BH86" s="20">
        <f t="shared" ref="BH86:BI86" si="261">SUM(BH84:BH85)</f>
        <v>897770.82268653717</v>
      </c>
      <c r="BI86" s="20">
        <f t="shared" si="261"/>
        <v>1011531.7482354385</v>
      </c>
      <c r="BJ86" s="20">
        <f t="shared" ref="BJ86" si="262">SUM(BJ84:BJ85)</f>
        <v>1102003.9770500362</v>
      </c>
      <c r="BK86" s="20">
        <f t="shared" ref="BK86" si="263">SUM(BK84:BK85)</f>
        <v>1043428.7209420212</v>
      </c>
      <c r="BL86" s="20">
        <f t="shared" ref="BL86" si="264">SUM(BL84:BL85)</f>
        <v>1101560.7633676447</v>
      </c>
      <c r="BM86" s="20">
        <f t="shared" ref="BM86" si="265">SUM(BM84:BM85)</f>
        <v>1018485.1693499513</v>
      </c>
      <c r="BN86" s="20">
        <f t="shared" ref="BN86:BY86" si="266">SUM(BN84:BN85)</f>
        <v>968877.82392092014</v>
      </c>
      <c r="BO86" s="20">
        <f t="shared" si="266"/>
        <v>11480495.340250202</v>
      </c>
      <c r="BP86" s="20">
        <f t="shared" si="266"/>
        <v>1004632.9347193572</v>
      </c>
      <c r="BQ86" s="20">
        <f t="shared" si="266"/>
        <v>1036253.982</v>
      </c>
      <c r="BR86" s="20">
        <f t="shared" si="266"/>
        <v>1052396.7820000001</v>
      </c>
      <c r="BS86" s="20">
        <f t="shared" si="266"/>
        <v>1047598.7719999999</v>
      </c>
      <c r="BT86" s="20">
        <f t="shared" si="266"/>
        <v>1167382.1591722665</v>
      </c>
      <c r="BU86" s="20">
        <f t="shared" si="266"/>
        <v>1132772.1620989922</v>
      </c>
      <c r="BV86" s="20">
        <f t="shared" si="266"/>
        <v>1157433.3561640342</v>
      </c>
      <c r="BW86" s="20">
        <f t="shared" si="266"/>
        <v>1265904.4398757592</v>
      </c>
      <c r="BX86" s="20">
        <f t="shared" si="266"/>
        <v>1136381.7965279224</v>
      </c>
      <c r="BY86" s="20">
        <f t="shared" si="266"/>
        <v>1204418.1627902763</v>
      </c>
      <c r="BZ86" s="20">
        <f t="shared" ref="BZ86:CL86" si="267">SUM(BZ84:BZ85)</f>
        <v>1140634.8531284642</v>
      </c>
      <c r="CA86" s="20">
        <f t="shared" si="267"/>
        <v>1164242.2379999999</v>
      </c>
      <c r="CB86" s="20">
        <f t="shared" si="267"/>
        <v>13510051.638477072</v>
      </c>
      <c r="CC86" s="20">
        <f t="shared" si="267"/>
        <v>1065131.7343059294</v>
      </c>
      <c r="CD86" s="20">
        <f t="shared" si="267"/>
        <v>1036253.982</v>
      </c>
      <c r="CE86" s="20">
        <f t="shared" si="267"/>
        <v>1044747.405</v>
      </c>
      <c r="CF86" s="20">
        <f t="shared" si="267"/>
        <v>1039235.0560000002</v>
      </c>
      <c r="CG86" s="20">
        <f t="shared" si="267"/>
        <v>1142782.6069999998</v>
      </c>
      <c r="CH86" s="20">
        <f t="shared" si="267"/>
        <v>1112073.3445796319</v>
      </c>
      <c r="CI86" s="20">
        <f t="shared" si="267"/>
        <v>1260696.574</v>
      </c>
      <c r="CJ86" s="20">
        <f t="shared" si="267"/>
        <v>1346545.4257701621</v>
      </c>
      <c r="CK86" s="20">
        <f t="shared" si="267"/>
        <v>1299663.6948823838</v>
      </c>
      <c r="CL86" s="20">
        <f t="shared" si="267"/>
        <v>1321854.4569390728</v>
      </c>
      <c r="CM86" s="20">
        <f t="shared" ref="CM86:CY86" si="268">SUM(CM84:CM85)</f>
        <v>1216959.0439891778</v>
      </c>
      <c r="CN86" s="20">
        <f t="shared" si="268"/>
        <v>1644189.5281996969</v>
      </c>
      <c r="CO86" s="20">
        <f t="shared" si="268"/>
        <v>14530132.852666056</v>
      </c>
      <c r="CP86" s="20">
        <f t="shared" si="268"/>
        <v>1302612.4875863655</v>
      </c>
      <c r="CQ86" s="20">
        <f t="shared" si="268"/>
        <v>1226710.550870755</v>
      </c>
      <c r="CR86" s="20">
        <f t="shared" si="268"/>
        <v>1264224</v>
      </c>
      <c r="CS86" s="20">
        <f t="shared" si="268"/>
        <v>1261953.5482254734</v>
      </c>
      <c r="CT86" s="20">
        <f t="shared" si="268"/>
        <v>1388917.7260554684</v>
      </c>
      <c r="CU86" s="20">
        <f t="shared" si="268"/>
        <v>1360302.0851714308</v>
      </c>
      <c r="CV86" s="20">
        <f t="shared" si="268"/>
        <v>1472081.4525966404</v>
      </c>
      <c r="CW86" s="20">
        <f t="shared" si="268"/>
        <v>1605032.3326450763</v>
      </c>
      <c r="CX86" s="20">
        <f t="shared" si="268"/>
        <v>1390101.6445586202</v>
      </c>
      <c r="CY86" s="20">
        <f t="shared" si="268"/>
        <v>1396339.9775517716</v>
      </c>
      <c r="CZ86" s="20">
        <f t="shared" ref="CZ86:DL86" si="269">SUM(CZ84:CZ85)</f>
        <v>1386830.6941873664</v>
      </c>
      <c r="DA86" s="20">
        <f t="shared" si="269"/>
        <v>1279451.9218563184</v>
      </c>
      <c r="DB86" s="20">
        <f t="shared" si="269"/>
        <v>16334558.421305286</v>
      </c>
      <c r="DC86" s="20">
        <f t="shared" si="269"/>
        <v>1271451.5619737818</v>
      </c>
      <c r="DD86" s="20">
        <f t="shared" si="269"/>
        <v>1196301.1619999998</v>
      </c>
      <c r="DE86" s="20">
        <f t="shared" si="269"/>
        <v>1291604.9144594001</v>
      </c>
      <c r="DF86" s="20">
        <f t="shared" si="269"/>
        <v>1362734.9500210404</v>
      </c>
      <c r="DG86" s="20">
        <f t="shared" si="269"/>
        <v>1517641.8994856123</v>
      </c>
      <c r="DH86" s="20">
        <f t="shared" si="269"/>
        <v>1400519.2429999146</v>
      </c>
      <c r="DI86" s="20">
        <f t="shared" si="269"/>
        <v>1524368.8777291803</v>
      </c>
      <c r="DJ86" s="20">
        <f t="shared" si="269"/>
        <v>1694662.2693752435</v>
      </c>
      <c r="DK86" s="20">
        <f t="shared" si="269"/>
        <v>1706297.2107857901</v>
      </c>
      <c r="DL86" s="20">
        <f t="shared" si="269"/>
        <v>1552733.4094256477</v>
      </c>
      <c r="DM86" s="20">
        <f t="shared" ref="DM86:DO86" si="270">SUM(DM84:DM85)</f>
        <v>1497477.9778695202</v>
      </c>
      <c r="DN86" s="20">
        <f t="shared" si="270"/>
        <v>1476731.960963656</v>
      </c>
      <c r="DO86" s="20">
        <f t="shared" si="270"/>
        <v>17492525.437088788</v>
      </c>
      <c r="DP86" s="20">
        <f t="shared" ref="DP86:DR86" si="271">+DP84+DP85</f>
        <v>1561519.7989064704</v>
      </c>
      <c r="DQ86" s="20">
        <f t="shared" si="271"/>
        <v>1443018.4239969926</v>
      </c>
      <c r="DR86" s="20">
        <f t="shared" si="271"/>
        <v>872383.41792632779</v>
      </c>
      <c r="DS86" s="20">
        <f>+DS84+DS85</f>
        <v>55075.155758344816</v>
      </c>
      <c r="DT86" s="20">
        <f t="shared" ref="DT86:EA86" si="272">+DT84+DT85</f>
        <v>66580.893036115245</v>
      </c>
      <c r="DU86" s="20">
        <f t="shared" si="272"/>
        <v>49018.872151521238</v>
      </c>
      <c r="DV86" s="20">
        <f t="shared" si="272"/>
        <v>108330.5725905454</v>
      </c>
      <c r="DW86" s="20">
        <f t="shared" si="272"/>
        <v>152509.9271270684</v>
      </c>
      <c r="DX86" s="20">
        <f t="shared" si="272"/>
        <v>217519.34825410857</v>
      </c>
      <c r="DY86" s="20">
        <f t="shared" si="272"/>
        <v>489490.84267339425</v>
      </c>
      <c r="DZ86" s="20">
        <f t="shared" si="272"/>
        <v>662613.54850419005</v>
      </c>
      <c r="EA86" s="20">
        <f t="shared" si="272"/>
        <v>806246.30247493519</v>
      </c>
      <c r="EB86" s="20">
        <f t="shared" si="219"/>
        <v>6484307.1034000134</v>
      </c>
      <c r="EC86" s="20">
        <f t="shared" ref="EC86:EN86" si="273">+EC84+EC85</f>
        <v>765419.54950613284</v>
      </c>
      <c r="ED86" s="20">
        <f t="shared" si="273"/>
        <v>536725.95669948414</v>
      </c>
      <c r="EE86" s="20">
        <f t="shared" si="273"/>
        <v>580892.16305856104</v>
      </c>
      <c r="EF86" s="20">
        <f t="shared" si="273"/>
        <v>576661.28490774904</v>
      </c>
      <c r="EG86" s="20">
        <f t="shared" si="273"/>
        <v>738832.40905246744</v>
      </c>
      <c r="EH86" s="20">
        <f t="shared" si="273"/>
        <v>668804.85637142416</v>
      </c>
      <c r="EI86" s="20">
        <f t="shared" si="273"/>
        <v>842690.08659881109</v>
      </c>
      <c r="EJ86" s="20">
        <f t="shared" si="273"/>
        <v>985492.834333473</v>
      </c>
      <c r="EK86" s="20">
        <f t="shared" si="273"/>
        <v>956045.88084116904</v>
      </c>
      <c r="EL86" s="20">
        <f t="shared" si="273"/>
        <v>1066605.6576613393</v>
      </c>
      <c r="EM86" s="20">
        <f t="shared" si="273"/>
        <v>1088224.3448161592</v>
      </c>
      <c r="EN86" s="20">
        <f t="shared" si="273"/>
        <v>1151440.1941499736</v>
      </c>
      <c r="EO86" s="20">
        <f t="shared" si="221"/>
        <v>9957835.2179967426</v>
      </c>
      <c r="EP86" s="20">
        <f t="shared" ref="EP86:FA86" si="274">+EP84+EP85</f>
        <v>1100727.4298073524</v>
      </c>
      <c r="EQ86" s="20">
        <f t="shared" si="274"/>
        <v>1163372.6756376296</v>
      </c>
      <c r="ER86" s="20">
        <f t="shared" si="274"/>
        <v>1154387</v>
      </c>
      <c r="ES86" s="20">
        <f t="shared" si="274"/>
        <v>1200086.1926374577</v>
      </c>
      <c r="ET86" s="20">
        <f t="shared" si="274"/>
        <v>1286432.2766791289</v>
      </c>
      <c r="EU86" s="20">
        <f t="shared" si="274"/>
        <v>1299716.0660486638</v>
      </c>
      <c r="EV86" s="20">
        <f t="shared" si="274"/>
        <v>1549844.1006608023</v>
      </c>
      <c r="EW86" s="20">
        <f t="shared" si="274"/>
        <v>1677887.5144866568</v>
      </c>
      <c r="EX86" s="20">
        <f t="shared" si="274"/>
        <v>1657504.3342758149</v>
      </c>
      <c r="EY86" s="20">
        <f t="shared" si="274"/>
        <v>1625869.9672606243</v>
      </c>
      <c r="EZ86" s="20">
        <f t="shared" si="274"/>
        <v>1589422.1799523253</v>
      </c>
      <c r="FA86" s="20">
        <f t="shared" si="274"/>
        <v>0</v>
      </c>
      <c r="FB86" s="20">
        <f t="shared" si="220"/>
        <v>15305249.737446455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58">
      <c r="CA90" s="47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N37"/>
  <sheetViews>
    <sheetView showGridLines="0" tabSelected="1" zoomScale="85" zoomScaleNormal="85" workbookViewId="0">
      <pane xSplit="1" topLeftCell="BJ1" activePane="topRight" state="frozen"/>
      <selection pane="topRight" activeCell="BK31" sqref="BK31"/>
    </sheetView>
  </sheetViews>
  <sheetFormatPr baseColWidth="10" defaultColWidth="12.7109375" defaultRowHeight="14.25"/>
  <cols>
    <col min="1" max="1" width="38.85546875" style="14" customWidth="1"/>
    <col min="2" max="27" width="12.7109375" style="1"/>
    <col min="28" max="28" width="13.42578125" style="1" bestFit="1" customWidth="1"/>
    <col min="29" max="16384" width="12.7109375" style="1"/>
  </cols>
  <sheetData>
    <row r="1" spans="1:66" ht="15">
      <c r="A1" s="10" t="s">
        <v>68</v>
      </c>
    </row>
    <row r="2" spans="1:66" ht="15">
      <c r="A2" s="13" t="s">
        <v>118</v>
      </c>
    </row>
    <row r="3" spans="1:66">
      <c r="A3" s="51" t="s">
        <v>62</v>
      </c>
    </row>
    <row r="4" spans="1:66">
      <c r="AN4" s="1" t="s">
        <v>125</v>
      </c>
    </row>
    <row r="5" spans="1:66" ht="15">
      <c r="A5" s="15" t="s">
        <v>32</v>
      </c>
    </row>
    <row r="6" spans="1:66" ht="3" customHeight="1"/>
    <row r="7" spans="1:66" ht="15">
      <c r="A7" s="65" t="s">
        <v>33</v>
      </c>
      <c r="B7" s="63">
        <v>2018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7" t="s">
        <v>112</v>
      </c>
      <c r="O7" s="63">
        <v>2019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7" t="s">
        <v>114</v>
      </c>
      <c r="AB7" s="63">
        <v>2020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7" t="s">
        <v>120</v>
      </c>
      <c r="AO7" s="71">
        <v>2021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3"/>
      <c r="BA7" s="67" t="s">
        <v>126</v>
      </c>
      <c r="BB7" s="63">
        <v>2022</v>
      </c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7" t="s">
        <v>124</v>
      </c>
    </row>
    <row r="8" spans="1:66" ht="15">
      <c r="A8" s="66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68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68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68"/>
      <c r="AO8" s="57" t="s">
        <v>12</v>
      </c>
      <c r="AP8" s="57" t="s">
        <v>13</v>
      </c>
      <c r="AQ8" s="57" t="s">
        <v>14</v>
      </c>
      <c r="AR8" s="57" t="s">
        <v>15</v>
      </c>
      <c r="AS8" s="57" t="s">
        <v>16</v>
      </c>
      <c r="AT8" s="57" t="s">
        <v>17</v>
      </c>
      <c r="AU8" s="57" t="s">
        <v>18</v>
      </c>
      <c r="AV8" s="57" t="s">
        <v>19</v>
      </c>
      <c r="AW8" s="57" t="s">
        <v>20</v>
      </c>
      <c r="AX8" s="57" t="s">
        <v>21</v>
      </c>
      <c r="AY8" s="57" t="s">
        <v>22</v>
      </c>
      <c r="AZ8" s="57" t="s">
        <v>23</v>
      </c>
      <c r="BA8" s="68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68"/>
    </row>
    <row r="9" spans="1:66">
      <c r="A9" s="17" t="s">
        <v>29</v>
      </c>
      <c r="B9" s="18">
        <v>327877</v>
      </c>
      <c r="C9" s="18">
        <v>304130</v>
      </c>
      <c r="D9" s="18">
        <v>325998</v>
      </c>
      <c r="E9" s="18">
        <v>331608</v>
      </c>
      <c r="F9" s="18">
        <v>382096</v>
      </c>
      <c r="G9" s="18">
        <v>361629</v>
      </c>
      <c r="H9" s="18">
        <v>446917</v>
      </c>
      <c r="I9" s="18">
        <v>464314</v>
      </c>
      <c r="J9" s="18">
        <v>403145</v>
      </c>
      <c r="K9" s="18">
        <v>402068</v>
      </c>
      <c r="L9" s="18">
        <v>348534</v>
      </c>
      <c r="M9" s="18">
        <v>319950</v>
      </c>
      <c r="N9" s="18">
        <f>SUM(B9:M9)</f>
        <v>4418266</v>
      </c>
      <c r="O9" s="18">
        <v>340841</v>
      </c>
      <c r="P9" s="18">
        <v>314664</v>
      </c>
      <c r="Q9" s="18">
        <v>336722</v>
      </c>
      <c r="R9" s="18">
        <v>372722</v>
      </c>
      <c r="S9" s="18">
        <v>406142</v>
      </c>
      <c r="T9" s="18">
        <v>380309</v>
      </c>
      <c r="U9" s="18">
        <v>446624</v>
      </c>
      <c r="V9" s="18">
        <v>458632</v>
      </c>
      <c r="W9" s="18">
        <v>409638</v>
      </c>
      <c r="X9" s="18">
        <v>407023</v>
      </c>
      <c r="Y9" s="18">
        <v>375503</v>
      </c>
      <c r="Z9" s="18">
        <v>367105</v>
      </c>
      <c r="AA9" s="18">
        <f>SUM(O9:Z9)</f>
        <v>4615925</v>
      </c>
      <c r="AB9" s="18">
        <v>384674</v>
      </c>
      <c r="AC9" s="18">
        <v>367234</v>
      </c>
      <c r="AD9" s="18">
        <v>184662</v>
      </c>
      <c r="AE9" s="18">
        <v>4961</v>
      </c>
      <c r="AF9" s="18">
        <v>2352</v>
      </c>
      <c r="AG9" s="18">
        <v>1502</v>
      </c>
      <c r="AH9" s="18">
        <v>22654</v>
      </c>
      <c r="AI9" s="18">
        <v>10002</v>
      </c>
      <c r="AJ9" s="18">
        <v>11786</v>
      </c>
      <c r="AK9" s="18">
        <v>57341</v>
      </c>
      <c r="AL9" s="18">
        <v>84598</v>
      </c>
      <c r="AM9" s="18">
        <v>125369</v>
      </c>
      <c r="AN9" s="18">
        <f>SUM(AB9:AM9)</f>
        <v>1257135</v>
      </c>
      <c r="AO9" s="18">
        <v>129024</v>
      </c>
      <c r="AP9" s="18">
        <v>42185</v>
      </c>
      <c r="AQ9" s="18">
        <v>89090</v>
      </c>
      <c r="AR9" s="18">
        <v>97175</v>
      </c>
      <c r="AS9" s="18">
        <v>134590</v>
      </c>
      <c r="AT9" s="18">
        <v>156260</v>
      </c>
      <c r="AU9" s="18">
        <v>208333</v>
      </c>
      <c r="AV9" s="18">
        <v>229271</v>
      </c>
      <c r="AW9" s="18">
        <v>228289</v>
      </c>
      <c r="AX9" s="18">
        <v>258947</v>
      </c>
      <c r="AY9" s="18">
        <v>245103</v>
      </c>
      <c r="AZ9" s="18">
        <v>243002</v>
      </c>
      <c r="BA9" s="18">
        <f>SUM(AO9:AZ9)</f>
        <v>2061269</v>
      </c>
      <c r="BB9" s="18">
        <v>236350</v>
      </c>
      <c r="BC9" s="18">
        <v>201249</v>
      </c>
      <c r="BD9" s="18">
        <v>245442</v>
      </c>
      <c r="BE9" s="18">
        <v>256799</v>
      </c>
      <c r="BF9" s="18">
        <v>294310</v>
      </c>
      <c r="BG9" s="18">
        <v>297584</v>
      </c>
      <c r="BH9" s="18">
        <v>345186</v>
      </c>
      <c r="BI9" s="18">
        <v>379015</v>
      </c>
      <c r="BJ9" s="18">
        <v>357470</v>
      </c>
      <c r="BK9" s="18">
        <v>367466</v>
      </c>
      <c r="BL9" s="18">
        <v>308028</v>
      </c>
      <c r="BM9" s="18"/>
      <c r="BN9" s="18">
        <f>SUM(BB9:BM9)</f>
        <v>3288899</v>
      </c>
    </row>
    <row r="10" spans="1:66">
      <c r="A10" s="17" t="s">
        <v>30</v>
      </c>
      <c r="B10" s="18">
        <v>9758</v>
      </c>
      <c r="C10" s="18">
        <v>9365</v>
      </c>
      <c r="D10" s="18">
        <v>9903</v>
      </c>
      <c r="E10" s="18">
        <v>8505</v>
      </c>
      <c r="F10" s="18">
        <v>9062</v>
      </c>
      <c r="G10" s="18">
        <v>7773</v>
      </c>
      <c r="H10" s="18">
        <v>10249</v>
      </c>
      <c r="I10" s="18">
        <v>10964</v>
      </c>
      <c r="J10" s="18">
        <v>10561</v>
      </c>
      <c r="K10" s="18">
        <v>10768</v>
      </c>
      <c r="L10" s="18">
        <v>9586</v>
      </c>
      <c r="M10" s="18">
        <v>10171</v>
      </c>
      <c r="N10" s="18">
        <f>SUM(B10:M10)</f>
        <v>116665</v>
      </c>
      <c r="O10" s="18">
        <v>11555</v>
      </c>
      <c r="P10" s="18">
        <v>9881</v>
      </c>
      <c r="Q10" s="18">
        <v>10894</v>
      </c>
      <c r="R10" s="18">
        <v>10494</v>
      </c>
      <c r="S10" s="18">
        <v>10394</v>
      </c>
      <c r="T10" s="18">
        <v>10097</v>
      </c>
      <c r="U10" s="18">
        <v>15556</v>
      </c>
      <c r="V10" s="18">
        <v>14516</v>
      </c>
      <c r="W10" s="18">
        <v>12313</v>
      </c>
      <c r="X10" s="18">
        <v>13278</v>
      </c>
      <c r="Y10" s="18">
        <v>13024</v>
      </c>
      <c r="Z10" s="18">
        <v>13575</v>
      </c>
      <c r="AA10" s="18">
        <f>SUM(O10:Z10)</f>
        <v>145577</v>
      </c>
      <c r="AB10" s="18">
        <v>15954</v>
      </c>
      <c r="AC10" s="18">
        <v>15045</v>
      </c>
      <c r="AD10" s="18">
        <v>7328</v>
      </c>
      <c r="AE10" s="18">
        <v>1078</v>
      </c>
      <c r="AF10" s="18">
        <v>0</v>
      </c>
      <c r="AG10" s="18">
        <v>0</v>
      </c>
      <c r="AH10" s="18">
        <v>0</v>
      </c>
      <c r="AI10" s="18">
        <v>146</v>
      </c>
      <c r="AJ10" s="18">
        <v>2</v>
      </c>
      <c r="AK10" s="18">
        <v>0</v>
      </c>
      <c r="AL10" s="18">
        <v>0</v>
      </c>
      <c r="AM10" s="18">
        <v>0</v>
      </c>
      <c r="AN10" s="18">
        <f>SUM(AB10:AM10)</f>
        <v>39553</v>
      </c>
      <c r="AO10" s="18">
        <v>14</v>
      </c>
      <c r="AP10" s="18">
        <v>41</v>
      </c>
      <c r="AQ10" s="18">
        <v>30</v>
      </c>
      <c r="AR10" s="18">
        <v>10</v>
      </c>
      <c r="AS10" s="18">
        <v>0</v>
      </c>
      <c r="AT10" s="18">
        <v>0</v>
      </c>
      <c r="AU10" s="18">
        <v>0</v>
      </c>
      <c r="AV10" s="18">
        <v>2</v>
      </c>
      <c r="AW10" s="18">
        <v>0</v>
      </c>
      <c r="AX10" s="18">
        <v>6</v>
      </c>
      <c r="AY10" s="18">
        <v>0</v>
      </c>
      <c r="AZ10" s="18">
        <v>0</v>
      </c>
      <c r="BA10" s="18">
        <f>SUM(AO10:AZ10)</f>
        <v>103</v>
      </c>
      <c r="BB10" s="18">
        <v>0</v>
      </c>
      <c r="BC10" s="18">
        <v>0</v>
      </c>
      <c r="BD10" s="18">
        <v>22</v>
      </c>
      <c r="BE10" s="18">
        <v>40</v>
      </c>
      <c r="BF10" s="18">
        <v>58</v>
      </c>
      <c r="BG10" s="18">
        <v>29</v>
      </c>
      <c r="BH10" s="18">
        <v>2982</v>
      </c>
      <c r="BI10" s="18">
        <v>2908</v>
      </c>
      <c r="BJ10" s="18">
        <v>2664</v>
      </c>
      <c r="BK10" s="18">
        <v>2497</v>
      </c>
      <c r="BL10" s="18">
        <v>2509</v>
      </c>
      <c r="BM10" s="18"/>
      <c r="BN10" s="18">
        <f t="shared" ref="BN10:BN11" si="0">SUM(BB10:BM10)</f>
        <v>13709</v>
      </c>
    </row>
    <row r="11" spans="1:66" ht="15">
      <c r="A11" s="19" t="s">
        <v>24</v>
      </c>
      <c r="B11" s="20">
        <f t="shared" ref="B11:K11" si="1">SUM(B9:B10)</f>
        <v>337635</v>
      </c>
      <c r="C11" s="20">
        <f t="shared" si="1"/>
        <v>313495</v>
      </c>
      <c r="D11" s="20">
        <f t="shared" si="1"/>
        <v>335901</v>
      </c>
      <c r="E11" s="20">
        <f t="shared" si="1"/>
        <v>340113</v>
      </c>
      <c r="F11" s="20">
        <f t="shared" si="1"/>
        <v>391158</v>
      </c>
      <c r="G11" s="20">
        <f t="shared" si="1"/>
        <v>369402</v>
      </c>
      <c r="H11" s="20">
        <f t="shared" si="1"/>
        <v>457166</v>
      </c>
      <c r="I11" s="20">
        <f t="shared" si="1"/>
        <v>475278</v>
      </c>
      <c r="J11" s="20">
        <f t="shared" si="1"/>
        <v>413706</v>
      </c>
      <c r="K11" s="20">
        <f t="shared" si="1"/>
        <v>412836</v>
      </c>
      <c r="L11" s="20">
        <f t="shared" ref="L11:X11" si="2">SUM(L9:L10)</f>
        <v>358120</v>
      </c>
      <c r="M11" s="20">
        <f t="shared" si="2"/>
        <v>330121</v>
      </c>
      <c r="N11" s="20">
        <f t="shared" si="2"/>
        <v>4534931</v>
      </c>
      <c r="O11" s="20">
        <f t="shared" si="2"/>
        <v>352396</v>
      </c>
      <c r="P11" s="20">
        <f t="shared" si="2"/>
        <v>324545</v>
      </c>
      <c r="Q11" s="20">
        <f t="shared" si="2"/>
        <v>347616</v>
      </c>
      <c r="R11" s="20">
        <f t="shared" si="2"/>
        <v>383216</v>
      </c>
      <c r="S11" s="20">
        <f t="shared" si="2"/>
        <v>416536</v>
      </c>
      <c r="T11" s="20">
        <f t="shared" si="2"/>
        <v>390406</v>
      </c>
      <c r="U11" s="20">
        <f t="shared" si="2"/>
        <v>462180</v>
      </c>
      <c r="V11" s="20">
        <f t="shared" si="2"/>
        <v>473148</v>
      </c>
      <c r="W11" s="20">
        <f t="shared" si="2"/>
        <v>421951</v>
      </c>
      <c r="X11" s="20">
        <f t="shared" si="2"/>
        <v>420301</v>
      </c>
      <c r="Y11" s="20">
        <f t="shared" ref="Y11:AB11" si="3">SUM(Y9:Y10)</f>
        <v>388527</v>
      </c>
      <c r="Z11" s="20">
        <f t="shared" si="3"/>
        <v>380680</v>
      </c>
      <c r="AA11" s="20">
        <f t="shared" si="3"/>
        <v>4761502</v>
      </c>
      <c r="AB11" s="20">
        <f t="shared" si="3"/>
        <v>400628</v>
      </c>
      <c r="AC11" s="20">
        <f>SUM(AC9:AC10)</f>
        <v>382279</v>
      </c>
      <c r="AD11" s="20">
        <f>SUM(AD9:AD10)</f>
        <v>191990</v>
      </c>
      <c r="AE11" s="20">
        <f t="shared" ref="AE11:AM11" si="4">SUM(AE9:AE10)</f>
        <v>6039</v>
      </c>
      <c r="AF11" s="20">
        <f t="shared" si="4"/>
        <v>2352</v>
      </c>
      <c r="AG11" s="20">
        <f t="shared" si="4"/>
        <v>1502</v>
      </c>
      <c r="AH11" s="20">
        <f t="shared" si="4"/>
        <v>22654</v>
      </c>
      <c r="AI11" s="20">
        <f t="shared" si="4"/>
        <v>10148</v>
      </c>
      <c r="AJ11" s="20">
        <f t="shared" si="4"/>
        <v>11788</v>
      </c>
      <c r="AK11" s="20">
        <f t="shared" si="4"/>
        <v>57341</v>
      </c>
      <c r="AL11" s="20">
        <f t="shared" si="4"/>
        <v>84598</v>
      </c>
      <c r="AM11" s="20">
        <f t="shared" si="4"/>
        <v>125369</v>
      </c>
      <c r="AN11" s="20">
        <f t="shared" ref="AN11" si="5">SUM(AB11:AM11)</f>
        <v>1296688</v>
      </c>
      <c r="AO11" s="20">
        <f>AO9+AO10</f>
        <v>129038</v>
      </c>
      <c r="AP11" s="20">
        <f t="shared" ref="AP11:AZ11" si="6">AP9+AP10</f>
        <v>42226</v>
      </c>
      <c r="AQ11" s="20">
        <f t="shared" si="6"/>
        <v>89120</v>
      </c>
      <c r="AR11" s="20">
        <f t="shared" si="6"/>
        <v>97185</v>
      </c>
      <c r="AS11" s="20">
        <f t="shared" si="6"/>
        <v>134590</v>
      </c>
      <c r="AT11" s="20">
        <f t="shared" si="6"/>
        <v>156260</v>
      </c>
      <c r="AU11" s="20">
        <f t="shared" si="6"/>
        <v>208333</v>
      </c>
      <c r="AV11" s="20">
        <f t="shared" si="6"/>
        <v>229273</v>
      </c>
      <c r="AW11" s="20">
        <f t="shared" si="6"/>
        <v>228289</v>
      </c>
      <c r="AX11" s="20">
        <f t="shared" si="6"/>
        <v>258953</v>
      </c>
      <c r="AY11" s="20">
        <f t="shared" si="6"/>
        <v>245103</v>
      </c>
      <c r="AZ11" s="20">
        <f t="shared" si="6"/>
        <v>243002</v>
      </c>
      <c r="BA11" s="20">
        <f>SUM(AO11:AZ11)</f>
        <v>2061372</v>
      </c>
      <c r="BB11" s="20">
        <f>SUM(BB9,BB10)</f>
        <v>236350</v>
      </c>
      <c r="BC11" s="20">
        <f t="shared" ref="BC11:BM11" si="7">SUM(BC9,BC10)</f>
        <v>201249</v>
      </c>
      <c r="BD11" s="20">
        <f t="shared" si="7"/>
        <v>245464</v>
      </c>
      <c r="BE11" s="20">
        <f t="shared" si="7"/>
        <v>256839</v>
      </c>
      <c r="BF11" s="20">
        <f t="shared" si="7"/>
        <v>294368</v>
      </c>
      <c r="BG11" s="20">
        <f t="shared" si="7"/>
        <v>297613</v>
      </c>
      <c r="BH11" s="20">
        <f t="shared" si="7"/>
        <v>348168</v>
      </c>
      <c r="BI11" s="20">
        <f t="shared" si="7"/>
        <v>381923</v>
      </c>
      <c r="BJ11" s="20">
        <f t="shared" si="7"/>
        <v>360134</v>
      </c>
      <c r="BK11" s="20">
        <f t="shared" si="7"/>
        <v>369963</v>
      </c>
      <c r="BL11" s="20">
        <f t="shared" si="7"/>
        <v>310537</v>
      </c>
      <c r="BM11" s="20">
        <f t="shared" si="7"/>
        <v>0</v>
      </c>
      <c r="BN11" s="20">
        <f t="shared" si="0"/>
        <v>3302608</v>
      </c>
    </row>
    <row r="13" spans="1:66" ht="15">
      <c r="A13" s="15" t="s">
        <v>63</v>
      </c>
    </row>
    <row r="14" spans="1:66" ht="3" customHeight="1">
      <c r="A14" s="15"/>
    </row>
    <row r="15" spans="1:66" ht="15" customHeight="1">
      <c r="A15" s="65" t="s">
        <v>33</v>
      </c>
      <c r="B15" s="63">
        <v>2018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7" t="s">
        <v>112</v>
      </c>
      <c r="O15" s="63">
        <v>2019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7" t="s">
        <v>114</v>
      </c>
      <c r="AB15" s="63">
        <v>2020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7" t="s">
        <v>120</v>
      </c>
      <c r="AO15" s="74">
        <v>2021</v>
      </c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6"/>
      <c r="BA15" s="67" t="s">
        <v>127</v>
      </c>
      <c r="BB15" s="63">
        <v>2022</v>
      </c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7" t="s">
        <v>124</v>
      </c>
    </row>
    <row r="16" spans="1:66" ht="15">
      <c r="A16" s="66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68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68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68"/>
      <c r="AO16" s="33" t="s">
        <v>12</v>
      </c>
      <c r="AP16" s="33" t="s">
        <v>13</v>
      </c>
      <c r="AQ16" s="33" t="s">
        <v>14</v>
      </c>
      <c r="AR16" s="33" t="s">
        <v>15</v>
      </c>
      <c r="AS16" s="33" t="s">
        <v>16</v>
      </c>
      <c r="AT16" s="33" t="s">
        <v>17</v>
      </c>
      <c r="AU16" s="33" t="s">
        <v>18</v>
      </c>
      <c r="AV16" s="33" t="s">
        <v>19</v>
      </c>
      <c r="AW16" s="33" t="s">
        <v>20</v>
      </c>
      <c r="AX16" s="33" t="s">
        <v>21</v>
      </c>
      <c r="AY16" s="33" t="s">
        <v>22</v>
      </c>
      <c r="AZ16" s="33" t="s">
        <v>23</v>
      </c>
      <c r="BA16" s="68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68"/>
    </row>
    <row r="17" spans="1:66">
      <c r="A17" s="17" t="s">
        <v>29</v>
      </c>
      <c r="B17" s="18">
        <v>150475.75999999995</v>
      </c>
      <c r="C17" s="18">
        <v>140970.66999999998</v>
      </c>
      <c r="D17" s="18">
        <v>175830.21999999986</v>
      </c>
      <c r="E17" s="18">
        <v>183456.47</v>
      </c>
      <c r="F17" s="18">
        <v>178892.68000000005</v>
      </c>
      <c r="G17" s="18">
        <v>164030.48000000004</v>
      </c>
      <c r="H17" s="18">
        <v>175736.64</v>
      </c>
      <c r="I17" s="18">
        <v>206341.37999999995</v>
      </c>
      <c r="J17" s="18">
        <v>180118.21999999994</v>
      </c>
      <c r="K17" s="18">
        <v>200028.88999999996</v>
      </c>
      <c r="L17" s="18">
        <v>175005.36999999994</v>
      </c>
      <c r="M17" s="18">
        <v>179652.59999999995</v>
      </c>
      <c r="N17" s="18">
        <f>SUM(B17:M17)</f>
        <v>2110539.3799999994</v>
      </c>
      <c r="O17" s="18">
        <v>155987.00999999995</v>
      </c>
      <c r="P17" s="18">
        <v>143962.75</v>
      </c>
      <c r="Q17" s="18">
        <v>174862.32999999984</v>
      </c>
      <c r="R17" s="18">
        <v>187964.89999999991</v>
      </c>
      <c r="S17" s="18">
        <v>175467.18999999994</v>
      </c>
      <c r="T17" s="18">
        <v>195618</v>
      </c>
      <c r="U17" s="18">
        <v>204706</v>
      </c>
      <c r="V17" s="18">
        <v>514837.8899999999</v>
      </c>
      <c r="W17" s="18">
        <v>615872.35999999987</v>
      </c>
      <c r="X17" s="18">
        <v>250624.58</v>
      </c>
      <c r="Y17" s="18">
        <v>195975.99999999994</v>
      </c>
      <c r="Z17" s="18">
        <v>207271</v>
      </c>
      <c r="AA17" s="18">
        <f>SUM(O17:Z17)</f>
        <v>3023150.01</v>
      </c>
      <c r="AB17" s="18">
        <v>184978.9</v>
      </c>
      <c r="AC17" s="18">
        <v>206295.5</v>
      </c>
      <c r="AD17" s="18">
        <v>102893.29999999999</v>
      </c>
      <c r="AE17" s="18">
        <v>25838</v>
      </c>
      <c r="AF17" s="18">
        <v>18264.599999999999</v>
      </c>
      <c r="AG17" s="18">
        <v>24637</v>
      </c>
      <c r="AH17" s="18">
        <v>62459</v>
      </c>
      <c r="AI17" s="18">
        <v>42416</v>
      </c>
      <c r="AJ17" s="18">
        <v>41576.9</v>
      </c>
      <c r="AK17" s="18">
        <v>106495.64</v>
      </c>
      <c r="AL17" s="18">
        <v>97580.400000000009</v>
      </c>
      <c r="AM17" s="18">
        <v>158219.5</v>
      </c>
      <c r="AN17" s="18">
        <f>SUM(AB17:AM17)</f>
        <v>1071654.7400000002</v>
      </c>
      <c r="AO17" s="18">
        <v>125677.99999999999</v>
      </c>
      <c r="AP17" s="18">
        <v>94306.78</v>
      </c>
      <c r="AQ17" s="18">
        <v>158757.4</v>
      </c>
      <c r="AR17" s="18">
        <v>130923.59999999998</v>
      </c>
      <c r="AS17" s="18">
        <v>170082.7</v>
      </c>
      <c r="AT17" s="18">
        <v>144800.69999999998</v>
      </c>
      <c r="AU17" s="18">
        <v>169010.80000000005</v>
      </c>
      <c r="AV17" s="18">
        <v>154131.29999999999</v>
      </c>
      <c r="AW17" s="18">
        <v>152784.4</v>
      </c>
      <c r="AX17" s="18">
        <v>172529</v>
      </c>
      <c r="AY17" s="18">
        <v>190725.40000000002</v>
      </c>
      <c r="AZ17" s="18">
        <v>216076</v>
      </c>
      <c r="BA17" s="18">
        <f>SUM(AO17:AZ17)</f>
        <v>1879806.08</v>
      </c>
      <c r="BB17" s="18">
        <v>142618</v>
      </c>
      <c r="BC17" s="18">
        <v>162002</v>
      </c>
      <c r="BD17" s="18">
        <v>150290</v>
      </c>
      <c r="BE17" s="18">
        <v>160908</v>
      </c>
      <c r="BF17" s="18">
        <v>168097</v>
      </c>
      <c r="BG17" s="18">
        <v>160430</v>
      </c>
      <c r="BH17" s="18">
        <v>184308</v>
      </c>
      <c r="BI17" s="18">
        <v>193958</v>
      </c>
      <c r="BJ17" s="18">
        <v>197986</v>
      </c>
      <c r="BK17" s="18">
        <v>204029</v>
      </c>
      <c r="BL17" s="18">
        <v>187290.99999999977</v>
      </c>
      <c r="BM17" s="18"/>
      <c r="BN17" s="18">
        <f>SUM(BB17:BM17)</f>
        <v>1911916.9999999998</v>
      </c>
    </row>
    <row r="18" spans="1:66">
      <c r="A18" s="17" t="s">
        <v>30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f>SUM(B18:M18)</f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f>SUM(O18:Z18)</f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f t="shared" ref="AN18:AN19" si="8">SUM(AB18:AM18)</f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f>SUM(AO18:AZ18)</f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/>
      <c r="BN18" s="18">
        <f t="shared" ref="BN18:BN19" si="9">SUM(BB18:BM18)</f>
        <v>0</v>
      </c>
    </row>
    <row r="19" spans="1:66" ht="15">
      <c r="A19" s="19" t="s">
        <v>24</v>
      </c>
      <c r="B19" s="20">
        <f t="shared" ref="B19:K19" si="10">SUM(B17:B18)</f>
        <v>150475.75999999995</v>
      </c>
      <c r="C19" s="20">
        <f t="shared" si="10"/>
        <v>140970.66999999998</v>
      </c>
      <c r="D19" s="20">
        <f t="shared" si="10"/>
        <v>175830.21999999986</v>
      </c>
      <c r="E19" s="20">
        <f t="shared" si="10"/>
        <v>183456.47</v>
      </c>
      <c r="F19" s="20">
        <f t="shared" si="10"/>
        <v>178892.68000000005</v>
      </c>
      <c r="G19" s="20">
        <f t="shared" si="10"/>
        <v>164030.48000000004</v>
      </c>
      <c r="H19" s="20">
        <f t="shared" si="10"/>
        <v>175736.64</v>
      </c>
      <c r="I19" s="20">
        <f t="shared" si="10"/>
        <v>206341.37999999995</v>
      </c>
      <c r="J19" s="20">
        <f t="shared" si="10"/>
        <v>180118.21999999994</v>
      </c>
      <c r="K19" s="20">
        <f t="shared" si="10"/>
        <v>200028.88999999996</v>
      </c>
      <c r="L19" s="20">
        <f t="shared" ref="L19:X19" si="11">SUM(L17:L18)</f>
        <v>175005.36999999994</v>
      </c>
      <c r="M19" s="20">
        <f t="shared" si="11"/>
        <v>179652.59999999995</v>
      </c>
      <c r="N19" s="20">
        <f t="shared" si="11"/>
        <v>2110539.3799999994</v>
      </c>
      <c r="O19" s="20">
        <f t="shared" si="11"/>
        <v>155987.00999999995</v>
      </c>
      <c r="P19" s="20">
        <f t="shared" si="11"/>
        <v>143962.75</v>
      </c>
      <c r="Q19" s="20">
        <f t="shared" si="11"/>
        <v>174862.32999999984</v>
      </c>
      <c r="R19" s="20">
        <f t="shared" si="11"/>
        <v>187964.89999999991</v>
      </c>
      <c r="S19" s="20">
        <f t="shared" si="11"/>
        <v>175467.18999999994</v>
      </c>
      <c r="T19" s="20">
        <f t="shared" si="11"/>
        <v>195618</v>
      </c>
      <c r="U19" s="20">
        <f t="shared" si="11"/>
        <v>204706</v>
      </c>
      <c r="V19" s="20">
        <f t="shared" si="11"/>
        <v>514837.8899999999</v>
      </c>
      <c r="W19" s="20">
        <f t="shared" si="11"/>
        <v>615872.35999999987</v>
      </c>
      <c r="X19" s="20">
        <f t="shared" si="11"/>
        <v>250624.58</v>
      </c>
      <c r="Y19" s="20">
        <f t="shared" ref="Y19:AM19" si="12">SUM(Y17:Y18)</f>
        <v>195975.99999999994</v>
      </c>
      <c r="Z19" s="20">
        <f t="shared" si="12"/>
        <v>207271</v>
      </c>
      <c r="AA19" s="20">
        <f t="shared" si="12"/>
        <v>3023150.01</v>
      </c>
      <c r="AB19" s="20">
        <f t="shared" si="12"/>
        <v>184978.9</v>
      </c>
      <c r="AC19" s="20">
        <f t="shared" si="12"/>
        <v>206295.5</v>
      </c>
      <c r="AD19" s="20">
        <f t="shared" si="12"/>
        <v>102893.29999999999</v>
      </c>
      <c r="AE19" s="20">
        <f t="shared" si="12"/>
        <v>25838</v>
      </c>
      <c r="AF19" s="20">
        <f t="shared" si="12"/>
        <v>18264.599999999999</v>
      </c>
      <c r="AG19" s="20">
        <f t="shared" si="12"/>
        <v>24637</v>
      </c>
      <c r="AH19" s="20">
        <f t="shared" si="12"/>
        <v>62459</v>
      </c>
      <c r="AI19" s="20">
        <f t="shared" si="12"/>
        <v>42416</v>
      </c>
      <c r="AJ19" s="20">
        <f t="shared" si="12"/>
        <v>41576.9</v>
      </c>
      <c r="AK19" s="20">
        <f t="shared" si="12"/>
        <v>106495.64</v>
      </c>
      <c r="AL19" s="20">
        <f t="shared" si="12"/>
        <v>97580.400000000009</v>
      </c>
      <c r="AM19" s="20">
        <f t="shared" si="12"/>
        <v>158219.5</v>
      </c>
      <c r="AN19" s="20">
        <f t="shared" si="8"/>
        <v>1071654.7400000002</v>
      </c>
      <c r="AO19" s="20">
        <f>AO17+AO18</f>
        <v>125677.99999999999</v>
      </c>
      <c r="AP19" s="20">
        <f t="shared" ref="AP19:AS19" si="13">AP17+AP18</f>
        <v>94306.78</v>
      </c>
      <c r="AQ19" s="20">
        <f t="shared" si="13"/>
        <v>158757.4</v>
      </c>
      <c r="AR19" s="20">
        <f t="shared" si="13"/>
        <v>130923.59999999998</v>
      </c>
      <c r="AS19" s="20">
        <f t="shared" si="13"/>
        <v>170082.7</v>
      </c>
      <c r="AT19" s="20">
        <f t="shared" ref="AT19" si="14">AT17+AT18</f>
        <v>144800.69999999998</v>
      </c>
      <c r="AU19" s="20">
        <f t="shared" ref="AU19" si="15">AU17+AU18</f>
        <v>169010.80000000005</v>
      </c>
      <c r="AV19" s="20">
        <f t="shared" ref="AV19" si="16">AV17+AV18</f>
        <v>154131.29999999999</v>
      </c>
      <c r="AW19" s="20">
        <f t="shared" ref="AW19" si="17">AW17+AW18</f>
        <v>152784.4</v>
      </c>
      <c r="AX19" s="20">
        <f t="shared" ref="AX19" si="18">AX17+AX18</f>
        <v>172529</v>
      </c>
      <c r="AY19" s="20">
        <f t="shared" ref="AY19" si="19">AY17+AY18</f>
        <v>190725.40000000002</v>
      </c>
      <c r="AZ19" s="20">
        <f t="shared" ref="AZ19" si="20">AZ17+AZ18</f>
        <v>216076</v>
      </c>
      <c r="BA19" s="20">
        <f>SUM(AO19:AZ19)</f>
        <v>1879806.08</v>
      </c>
      <c r="BB19" s="20">
        <f>SUM(BB17,BB18)</f>
        <v>142618</v>
      </c>
      <c r="BC19" s="20">
        <f t="shared" ref="BC19:BM19" si="21">SUM(BC17,BC18)</f>
        <v>162002</v>
      </c>
      <c r="BD19" s="20">
        <f t="shared" si="21"/>
        <v>150290</v>
      </c>
      <c r="BE19" s="20">
        <f t="shared" si="21"/>
        <v>160908</v>
      </c>
      <c r="BF19" s="20">
        <f t="shared" si="21"/>
        <v>168097</v>
      </c>
      <c r="BG19" s="20">
        <f t="shared" si="21"/>
        <v>160430</v>
      </c>
      <c r="BH19" s="20">
        <f t="shared" si="21"/>
        <v>184308</v>
      </c>
      <c r="BI19" s="20">
        <f t="shared" si="21"/>
        <v>193958</v>
      </c>
      <c r="BJ19" s="20">
        <f t="shared" si="21"/>
        <v>197986</v>
      </c>
      <c r="BK19" s="20">
        <f t="shared" si="21"/>
        <v>204029</v>
      </c>
      <c r="BL19" s="20">
        <f t="shared" si="21"/>
        <v>187290.99999999977</v>
      </c>
      <c r="BM19" s="20">
        <f t="shared" si="21"/>
        <v>0</v>
      </c>
      <c r="BN19" s="20">
        <f t="shared" si="9"/>
        <v>1911916.9999999998</v>
      </c>
    </row>
    <row r="20" spans="1:66" ht="15">
      <c r="A20" s="15"/>
    </row>
    <row r="21" spans="1:66" ht="15">
      <c r="A21" s="15" t="s">
        <v>35</v>
      </c>
    </row>
    <row r="22" spans="1:66" ht="3" customHeight="1">
      <c r="A22" s="15"/>
    </row>
    <row r="23" spans="1:66" ht="15" customHeight="1">
      <c r="A23" s="65" t="s">
        <v>33</v>
      </c>
      <c r="B23" s="63">
        <v>2018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7" t="s">
        <v>112</v>
      </c>
      <c r="O23" s="63">
        <v>2019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7" t="s">
        <v>114</v>
      </c>
      <c r="AB23" s="63">
        <v>2020</v>
      </c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7" t="s">
        <v>120</v>
      </c>
      <c r="AO23" s="74">
        <v>2021</v>
      </c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6"/>
      <c r="BA23" s="67" t="s">
        <v>127</v>
      </c>
      <c r="BB23" s="63">
        <v>2022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7" t="s">
        <v>124</v>
      </c>
    </row>
    <row r="24" spans="1:66" ht="15">
      <c r="A24" s="66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68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68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68"/>
      <c r="AO24" s="33" t="s">
        <v>12</v>
      </c>
      <c r="AP24" s="33" t="s">
        <v>13</v>
      </c>
      <c r="AQ24" s="33" t="s">
        <v>14</v>
      </c>
      <c r="AR24" s="33" t="s">
        <v>15</v>
      </c>
      <c r="AS24" s="33" t="s">
        <v>16</v>
      </c>
      <c r="AT24" s="33" t="s">
        <v>17</v>
      </c>
      <c r="AU24" s="33" t="s">
        <v>18</v>
      </c>
      <c r="AV24" s="33" t="s">
        <v>19</v>
      </c>
      <c r="AW24" s="33" t="s">
        <v>20</v>
      </c>
      <c r="AX24" s="33" t="s">
        <v>21</v>
      </c>
      <c r="AY24" s="33" t="s">
        <v>22</v>
      </c>
      <c r="AZ24" s="33" t="s">
        <v>23</v>
      </c>
      <c r="BA24" s="68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68"/>
    </row>
    <row r="25" spans="1:66">
      <c r="A25" s="17" t="s">
        <v>29</v>
      </c>
      <c r="B25" s="18">
        <v>8184</v>
      </c>
      <c r="C25" s="18">
        <v>6950</v>
      </c>
      <c r="D25" s="18">
        <v>7902</v>
      </c>
      <c r="E25" s="18">
        <v>8206</v>
      </c>
      <c r="F25" s="18">
        <v>8464</v>
      </c>
      <c r="G25" s="18">
        <v>7861</v>
      </c>
      <c r="H25" s="18">
        <v>9348</v>
      </c>
      <c r="I25" s="18">
        <v>9637</v>
      </c>
      <c r="J25" s="48">
        <v>8794</v>
      </c>
      <c r="K25" s="48">
        <v>8711</v>
      </c>
      <c r="L25" s="48">
        <v>7498</v>
      </c>
      <c r="M25" s="18">
        <v>6815</v>
      </c>
      <c r="N25" s="18">
        <f>SUM(B25:M25)</f>
        <v>98370</v>
      </c>
      <c r="O25" s="18">
        <v>7039</v>
      </c>
      <c r="P25" s="18">
        <v>6064</v>
      </c>
      <c r="Q25" s="18">
        <v>7386</v>
      </c>
      <c r="R25" s="18">
        <v>8389</v>
      </c>
      <c r="S25" s="18">
        <v>8937</v>
      </c>
      <c r="T25" s="18">
        <v>7784</v>
      </c>
      <c r="U25" s="18">
        <v>9120</v>
      </c>
      <c r="V25" s="18">
        <v>9512</v>
      </c>
      <c r="W25" s="48">
        <v>8824</v>
      </c>
      <c r="X25" s="48">
        <v>8346</v>
      </c>
      <c r="Y25" s="48">
        <v>7729</v>
      </c>
      <c r="Z25" s="18">
        <v>6963</v>
      </c>
      <c r="AA25" s="18">
        <f>SUM(O25:Z25)</f>
        <v>96093</v>
      </c>
      <c r="AB25" s="18">
        <v>7388</v>
      </c>
      <c r="AC25" s="18">
        <v>6926</v>
      </c>
      <c r="AD25" s="18">
        <v>3966</v>
      </c>
      <c r="AE25" s="18">
        <v>545</v>
      </c>
      <c r="AF25" s="18">
        <v>481</v>
      </c>
      <c r="AG25" s="18">
        <v>677</v>
      </c>
      <c r="AH25" s="18">
        <v>1470</v>
      </c>
      <c r="AI25" s="18">
        <v>1572</v>
      </c>
      <c r="AJ25" s="18">
        <v>1605</v>
      </c>
      <c r="AK25" s="18">
        <v>2073</v>
      </c>
      <c r="AL25" s="18">
        <v>2239</v>
      </c>
      <c r="AM25" s="18">
        <v>2302</v>
      </c>
      <c r="AN25" s="18">
        <f>SUM(AB25:AM25)</f>
        <v>31244</v>
      </c>
      <c r="AO25" s="18">
        <v>2678</v>
      </c>
      <c r="AP25" s="18">
        <v>1832</v>
      </c>
      <c r="AQ25" s="18">
        <v>2815</v>
      </c>
      <c r="AR25" s="18">
        <v>2754</v>
      </c>
      <c r="AS25" s="18">
        <v>3121</v>
      </c>
      <c r="AT25" s="18">
        <v>3209</v>
      </c>
      <c r="AU25" s="18">
        <v>4436</v>
      </c>
      <c r="AV25" s="18">
        <v>4621</v>
      </c>
      <c r="AW25" s="18">
        <v>4818</v>
      </c>
      <c r="AX25" s="18">
        <v>5591</v>
      </c>
      <c r="AY25" s="18">
        <v>5642</v>
      </c>
      <c r="AZ25" s="18">
        <v>5303</v>
      </c>
      <c r="BA25" s="18">
        <f>SUM(AO25:AZ25)</f>
        <v>46820</v>
      </c>
      <c r="BB25" s="18">
        <v>5209</v>
      </c>
      <c r="BC25" s="18">
        <v>4099</v>
      </c>
      <c r="BD25" s="18">
        <v>4953</v>
      </c>
      <c r="BE25" s="18">
        <v>5723</v>
      </c>
      <c r="BF25" s="18">
        <v>5926</v>
      </c>
      <c r="BG25" s="18">
        <v>5605</v>
      </c>
      <c r="BH25" s="18">
        <v>6729</v>
      </c>
      <c r="BI25" s="18">
        <v>7534</v>
      </c>
      <c r="BJ25" s="18">
        <v>6754</v>
      </c>
      <c r="BK25" s="18">
        <v>7067</v>
      </c>
      <c r="BL25" s="18">
        <v>6800</v>
      </c>
      <c r="BM25" s="18"/>
      <c r="BN25" s="18">
        <f>SUM(BB25:BM25)</f>
        <v>66399</v>
      </c>
    </row>
    <row r="26" spans="1:66">
      <c r="A26" s="17" t="s">
        <v>30</v>
      </c>
      <c r="B26" s="18">
        <v>172</v>
      </c>
      <c r="C26" s="18">
        <v>145</v>
      </c>
      <c r="D26" s="18">
        <v>157</v>
      </c>
      <c r="E26" s="18">
        <v>119</v>
      </c>
      <c r="F26" s="18">
        <v>130</v>
      </c>
      <c r="G26" s="18">
        <v>118</v>
      </c>
      <c r="H26" s="18">
        <v>168</v>
      </c>
      <c r="I26" s="18">
        <v>182</v>
      </c>
      <c r="J26" s="48">
        <v>145</v>
      </c>
      <c r="K26" s="48">
        <v>147</v>
      </c>
      <c r="L26" s="48">
        <v>135</v>
      </c>
      <c r="M26" s="18">
        <v>148</v>
      </c>
      <c r="N26" s="18">
        <f>SUM(B26:M26)</f>
        <v>1766</v>
      </c>
      <c r="O26" s="18">
        <v>168</v>
      </c>
      <c r="P26" s="18">
        <v>149</v>
      </c>
      <c r="Q26" s="18">
        <v>156</v>
      </c>
      <c r="R26" s="18">
        <v>153</v>
      </c>
      <c r="S26" s="18">
        <v>157</v>
      </c>
      <c r="T26" s="18">
        <v>156</v>
      </c>
      <c r="U26" s="18">
        <v>212</v>
      </c>
      <c r="V26" s="18">
        <v>204</v>
      </c>
      <c r="W26" s="48">
        <v>180</v>
      </c>
      <c r="X26" s="48">
        <v>93</v>
      </c>
      <c r="Y26" s="48">
        <v>197</v>
      </c>
      <c r="Z26" s="18">
        <v>196</v>
      </c>
      <c r="AA26" s="18">
        <f>SUM(O26:Z26)</f>
        <v>2021</v>
      </c>
      <c r="AB26" s="18">
        <v>198</v>
      </c>
      <c r="AC26" s="18">
        <v>185</v>
      </c>
      <c r="AD26" s="18">
        <v>122</v>
      </c>
      <c r="AE26" s="18">
        <v>20</v>
      </c>
      <c r="AF26" s="18">
        <v>0</v>
      </c>
      <c r="AG26" s="18">
        <v>0</v>
      </c>
      <c r="AH26" s="18">
        <v>0</v>
      </c>
      <c r="AI26" s="18">
        <v>4</v>
      </c>
      <c r="AJ26" s="18">
        <v>1</v>
      </c>
      <c r="AK26" s="18">
        <v>0</v>
      </c>
      <c r="AL26" s="18">
        <v>0</v>
      </c>
      <c r="AM26" s="18">
        <v>0</v>
      </c>
      <c r="AN26" s="18">
        <f t="shared" ref="AN26:AN27" si="22">SUM(AB26:AM26)</f>
        <v>530</v>
      </c>
      <c r="AO26" s="18">
        <v>4</v>
      </c>
      <c r="AP26" s="18">
        <v>6</v>
      </c>
      <c r="AQ26" s="18">
        <v>6</v>
      </c>
      <c r="AR26" s="18">
        <v>4</v>
      </c>
      <c r="AS26" s="18">
        <v>0</v>
      </c>
      <c r="AT26" s="18">
        <v>1</v>
      </c>
      <c r="AU26" s="18">
        <v>2</v>
      </c>
      <c r="AV26" s="18">
        <v>3</v>
      </c>
      <c r="AW26" s="18">
        <v>1</v>
      </c>
      <c r="AX26" s="18">
        <v>3</v>
      </c>
      <c r="AY26" s="18">
        <v>2</v>
      </c>
      <c r="AZ26" s="18">
        <v>1</v>
      </c>
      <c r="BA26" s="18">
        <f>SUM(AO26:AZ26)</f>
        <v>33</v>
      </c>
      <c r="BB26" s="18">
        <v>3</v>
      </c>
      <c r="BC26" s="18">
        <v>9</v>
      </c>
      <c r="BD26" s="18">
        <v>16</v>
      </c>
      <c r="BE26" s="18">
        <v>7</v>
      </c>
      <c r="BF26" s="18">
        <v>11</v>
      </c>
      <c r="BG26" s="18">
        <v>9</v>
      </c>
      <c r="BH26" s="18">
        <v>36</v>
      </c>
      <c r="BI26" s="18">
        <v>35</v>
      </c>
      <c r="BJ26" s="18">
        <v>40</v>
      </c>
      <c r="BK26" s="18">
        <v>28</v>
      </c>
      <c r="BL26" s="18">
        <v>27</v>
      </c>
      <c r="BM26" s="18"/>
      <c r="BN26" s="18">
        <f t="shared" ref="BN26:BN27" si="23">SUM(BB26:BM26)</f>
        <v>221</v>
      </c>
    </row>
    <row r="27" spans="1:66" ht="15">
      <c r="A27" s="19" t="s">
        <v>24</v>
      </c>
      <c r="B27" s="20">
        <f t="shared" ref="B27:J27" si="24">SUM(B25:B26)</f>
        <v>8356</v>
      </c>
      <c r="C27" s="20">
        <f t="shared" si="24"/>
        <v>7095</v>
      </c>
      <c r="D27" s="20">
        <f t="shared" si="24"/>
        <v>8059</v>
      </c>
      <c r="E27" s="20">
        <f t="shared" si="24"/>
        <v>8325</v>
      </c>
      <c r="F27" s="20">
        <f t="shared" si="24"/>
        <v>8594</v>
      </c>
      <c r="G27" s="20">
        <f t="shared" si="24"/>
        <v>7979</v>
      </c>
      <c r="H27" s="20">
        <f t="shared" si="24"/>
        <v>9516</v>
      </c>
      <c r="I27" s="20">
        <f t="shared" si="24"/>
        <v>9819</v>
      </c>
      <c r="J27" s="20">
        <f t="shared" si="24"/>
        <v>8939</v>
      </c>
      <c r="K27" s="20">
        <f t="shared" ref="K27:W27" si="25">SUM(K25:K26)</f>
        <v>8858</v>
      </c>
      <c r="L27" s="20">
        <f t="shared" si="25"/>
        <v>7633</v>
      </c>
      <c r="M27" s="20">
        <f t="shared" si="25"/>
        <v>6963</v>
      </c>
      <c r="N27" s="20">
        <f t="shared" si="25"/>
        <v>100136</v>
      </c>
      <c r="O27" s="20">
        <f t="shared" si="25"/>
        <v>7207</v>
      </c>
      <c r="P27" s="20">
        <f t="shared" si="25"/>
        <v>6213</v>
      </c>
      <c r="Q27" s="20">
        <f t="shared" si="25"/>
        <v>7542</v>
      </c>
      <c r="R27" s="20">
        <f t="shared" si="25"/>
        <v>8542</v>
      </c>
      <c r="S27" s="20">
        <f t="shared" si="25"/>
        <v>9094</v>
      </c>
      <c r="T27" s="20">
        <f t="shared" si="25"/>
        <v>7940</v>
      </c>
      <c r="U27" s="20">
        <f t="shared" si="25"/>
        <v>9332</v>
      </c>
      <c r="V27" s="20">
        <f t="shared" si="25"/>
        <v>9716</v>
      </c>
      <c r="W27" s="20">
        <f t="shared" si="25"/>
        <v>9004</v>
      </c>
      <c r="X27" s="20">
        <f t="shared" ref="X27:AM27" si="26">SUM(X25:X26)</f>
        <v>8439</v>
      </c>
      <c r="Y27" s="20">
        <f t="shared" si="26"/>
        <v>7926</v>
      </c>
      <c r="Z27" s="20">
        <f t="shared" si="26"/>
        <v>7159</v>
      </c>
      <c r="AA27" s="20">
        <f t="shared" si="26"/>
        <v>98114</v>
      </c>
      <c r="AB27" s="20">
        <f t="shared" si="26"/>
        <v>7586</v>
      </c>
      <c r="AC27" s="20">
        <f t="shared" si="26"/>
        <v>7111</v>
      </c>
      <c r="AD27" s="20">
        <f t="shared" si="26"/>
        <v>4088</v>
      </c>
      <c r="AE27" s="20">
        <f t="shared" si="26"/>
        <v>565</v>
      </c>
      <c r="AF27" s="20">
        <f t="shared" si="26"/>
        <v>481</v>
      </c>
      <c r="AG27" s="20">
        <f t="shared" si="26"/>
        <v>677</v>
      </c>
      <c r="AH27" s="20">
        <f t="shared" si="26"/>
        <v>1470</v>
      </c>
      <c r="AI27" s="20">
        <f t="shared" si="26"/>
        <v>1576</v>
      </c>
      <c r="AJ27" s="20">
        <f t="shared" si="26"/>
        <v>1606</v>
      </c>
      <c r="AK27" s="20">
        <f t="shared" si="26"/>
        <v>2073</v>
      </c>
      <c r="AL27" s="20">
        <f t="shared" si="26"/>
        <v>2239</v>
      </c>
      <c r="AM27" s="20">
        <f t="shared" si="26"/>
        <v>2302</v>
      </c>
      <c r="AN27" s="20">
        <f t="shared" si="22"/>
        <v>31774</v>
      </c>
      <c r="AO27" s="20">
        <f>AO25+AO26</f>
        <v>2682</v>
      </c>
      <c r="AP27" s="20">
        <f t="shared" ref="AP27:AW27" si="27">AP25+AP26</f>
        <v>1838</v>
      </c>
      <c r="AQ27" s="20">
        <f t="shared" si="27"/>
        <v>2821</v>
      </c>
      <c r="AR27" s="20">
        <f t="shared" si="27"/>
        <v>2758</v>
      </c>
      <c r="AS27" s="20">
        <f t="shared" si="27"/>
        <v>3121</v>
      </c>
      <c r="AT27" s="20">
        <f t="shared" si="27"/>
        <v>3210</v>
      </c>
      <c r="AU27" s="20">
        <f t="shared" si="27"/>
        <v>4438</v>
      </c>
      <c r="AV27" s="20">
        <f t="shared" si="27"/>
        <v>4624</v>
      </c>
      <c r="AW27" s="20">
        <f t="shared" si="27"/>
        <v>4819</v>
      </c>
      <c r="AX27" s="20">
        <f t="shared" ref="AX27" si="28">AX25+AX26</f>
        <v>5594</v>
      </c>
      <c r="AY27" s="20">
        <f t="shared" ref="AY27" si="29">AY25+AY26</f>
        <v>5644</v>
      </c>
      <c r="AZ27" s="20">
        <f t="shared" ref="AZ27" si="30">AZ25+AZ26</f>
        <v>5304</v>
      </c>
      <c r="BA27" s="20">
        <f>SUM(AO27:AZ27)</f>
        <v>46853</v>
      </c>
      <c r="BB27" s="20">
        <f>SUM(BB25,BB26)</f>
        <v>5212</v>
      </c>
      <c r="BC27" s="20">
        <f t="shared" ref="BC27:BM27" si="31">SUM(BC25,BC26)</f>
        <v>4108</v>
      </c>
      <c r="BD27" s="20">
        <f t="shared" si="31"/>
        <v>4969</v>
      </c>
      <c r="BE27" s="20">
        <f t="shared" si="31"/>
        <v>5730</v>
      </c>
      <c r="BF27" s="20">
        <f t="shared" si="31"/>
        <v>5937</v>
      </c>
      <c r="BG27" s="20">
        <f t="shared" si="31"/>
        <v>5614</v>
      </c>
      <c r="BH27" s="20">
        <f t="shared" si="31"/>
        <v>6765</v>
      </c>
      <c r="BI27" s="20">
        <f t="shared" si="31"/>
        <v>7569</v>
      </c>
      <c r="BJ27" s="20">
        <f t="shared" si="31"/>
        <v>6794</v>
      </c>
      <c r="BK27" s="20">
        <f t="shared" si="31"/>
        <v>7095</v>
      </c>
      <c r="BL27" s="20">
        <f t="shared" si="31"/>
        <v>6827</v>
      </c>
      <c r="BM27" s="20">
        <f t="shared" si="31"/>
        <v>0</v>
      </c>
      <c r="BN27" s="20">
        <f t="shared" si="23"/>
        <v>66620</v>
      </c>
    </row>
    <row r="28" spans="1:66">
      <c r="A28" s="49" t="s">
        <v>113</v>
      </c>
    </row>
    <row r="30" spans="1:66">
      <c r="AA30" s="58"/>
      <c r="AB30" s="60"/>
    </row>
    <row r="31" spans="1:66"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</row>
    <row r="32" spans="1:66"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</row>
    <row r="36" spans="28:39"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</row>
    <row r="37" spans="28:39"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</sheetData>
  <mergeCells count="33">
    <mergeCell ref="BB7:BM7"/>
    <mergeCell ref="BN7:BN8"/>
    <mergeCell ref="BB15:BM15"/>
    <mergeCell ref="BN15:BN16"/>
    <mergeCell ref="BB23:BM23"/>
    <mergeCell ref="BN23:BN24"/>
    <mergeCell ref="BA7:BA8"/>
    <mergeCell ref="AO15:AZ15"/>
    <mergeCell ref="AO23:AZ23"/>
    <mergeCell ref="BA15:BA16"/>
    <mergeCell ref="BA23:BA24"/>
    <mergeCell ref="A7:A8"/>
    <mergeCell ref="A15:A16"/>
    <mergeCell ref="B7:M7"/>
    <mergeCell ref="A23:A24"/>
    <mergeCell ref="AO7:AZ7"/>
    <mergeCell ref="N7:N8"/>
    <mergeCell ref="B15:M15"/>
    <mergeCell ref="N15:N16"/>
    <mergeCell ref="B23:M23"/>
    <mergeCell ref="N23:N24"/>
    <mergeCell ref="O7:Z7"/>
    <mergeCell ref="AA7:AA8"/>
    <mergeCell ref="O15:Z15"/>
    <mergeCell ref="AA15:AA16"/>
    <mergeCell ref="O23:Z23"/>
    <mergeCell ref="AA23:AA24"/>
    <mergeCell ref="AB7:AM7"/>
    <mergeCell ref="AN7:AN8"/>
    <mergeCell ref="AB15:AM15"/>
    <mergeCell ref="AN15:AN16"/>
    <mergeCell ref="AB23:AM23"/>
    <mergeCell ref="AN23:AN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2023-01-17T14:41:45Z</dcterms:modified>
</cp:coreProperties>
</file>