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Boletin DICIEMBRE\"/>
    </mc:Choice>
  </mc:AlternateContent>
  <xr:revisionPtr revIDLastSave="0" documentId="13_ncr:1_{969D8BFC-BC45-4DBD-A0D3-52E7E88EE9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X27" i="8" l="1"/>
  <c r="IY27" i="8"/>
  <c r="IZ27" i="8"/>
  <c r="IP27" i="8"/>
  <c r="IQ27" i="8"/>
  <c r="IR27" i="8"/>
  <c r="IS27" i="8"/>
  <c r="IT27" i="8"/>
  <c r="IU27" i="8"/>
  <c r="IV27" i="8"/>
  <c r="IW27" i="8"/>
  <c r="IO27" i="8"/>
  <c r="JA27" i="8" s="1"/>
  <c r="IT19" i="8"/>
  <c r="IU19" i="8"/>
  <c r="IV19" i="8"/>
  <c r="IW19" i="8"/>
  <c r="IX19" i="8"/>
  <c r="IY19" i="8"/>
  <c r="IZ19" i="8"/>
  <c r="IP19" i="8"/>
  <c r="IQ19" i="8"/>
  <c r="IR19" i="8"/>
  <c r="IS19" i="8"/>
  <c r="IO19" i="8"/>
  <c r="IP11" i="8"/>
  <c r="IQ11" i="8"/>
  <c r="IR11" i="8"/>
  <c r="IS11" i="8"/>
  <c r="IT11" i="8"/>
  <c r="IU11" i="8"/>
  <c r="IV11" i="8"/>
  <c r="IW11" i="8"/>
  <c r="IX11" i="8"/>
  <c r="IY11" i="8"/>
  <c r="IZ11" i="8"/>
  <c r="IO11" i="8"/>
  <c r="JA26" i="8"/>
  <c r="JA25" i="8"/>
  <c r="JA18" i="8"/>
  <c r="JA17" i="8"/>
  <c r="JA10" i="8"/>
  <c r="JA9" i="8"/>
  <c r="JA19" i="8" l="1"/>
  <c r="JA11" i="8"/>
  <c r="IN10" i="8" l="1"/>
  <c r="HE80" i="1"/>
  <c r="HE41" i="1"/>
  <c r="HF41" i="1"/>
  <c r="HE23" i="1"/>
  <c r="HF23" i="1"/>
  <c r="EQ27" i="6" l="1"/>
  <c r="JO36" i="7"/>
  <c r="EO84" i="6"/>
  <c r="JM27" i="8" l="1"/>
  <c r="JL27" i="8"/>
  <c r="JK27" i="8"/>
  <c r="JJ27" i="8"/>
  <c r="JI27" i="8"/>
  <c r="JH27" i="8"/>
  <c r="JG27" i="8"/>
  <c r="JF27" i="8"/>
  <c r="JE27" i="8"/>
  <c r="JD27" i="8"/>
  <c r="JC27" i="8"/>
  <c r="JB27" i="8"/>
  <c r="JN26" i="8"/>
  <c r="JN25" i="8"/>
  <c r="JM19" i="8"/>
  <c r="JL19" i="8"/>
  <c r="JK19" i="8"/>
  <c r="JJ19" i="8"/>
  <c r="JI19" i="8"/>
  <c r="JH19" i="8"/>
  <c r="JG19" i="8"/>
  <c r="JF19" i="8"/>
  <c r="JE19" i="8"/>
  <c r="JD19" i="8"/>
  <c r="JC19" i="8"/>
  <c r="JB19" i="8"/>
  <c r="JN18" i="8"/>
  <c r="JN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JM11" i="8"/>
  <c r="KA20" i="7" l="1"/>
  <c r="KA28" i="7"/>
  <c r="KA36" i="7"/>
  <c r="FB77" i="6"/>
  <c r="FB66" i="6"/>
  <c r="HO80" i="1"/>
  <c r="HO101" i="1"/>
  <c r="HO119" i="1"/>
  <c r="FB16" i="6"/>
  <c r="FB41" i="6"/>
  <c r="FB27" i="6"/>
  <c r="JN27" i="8"/>
  <c r="HO62" i="1"/>
  <c r="JN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JL11" i="8"/>
  <c r="EM86" i="6"/>
  <c r="EM77" i="6"/>
  <c r="EM66" i="6"/>
  <c r="EM52" i="6"/>
  <c r="EM41" i="6"/>
  <c r="EM27" i="6"/>
  <c r="EM16" i="6"/>
  <c r="JK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JJ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JI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JH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JG11" i="8"/>
  <c r="JF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JE11" i="8"/>
  <c r="JD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JC11" i="8"/>
  <c r="JB11" i="8"/>
  <c r="JN10" i="8"/>
  <c r="JN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IA19" i="8" s="1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27" i="8" s="1"/>
  <c r="EN18" i="8"/>
  <c r="EN17" i="8"/>
  <c r="EN10" i="8"/>
  <c r="EN9" i="8"/>
  <c r="EA26" i="8"/>
  <c r="EA25" i="8"/>
  <c r="EA18" i="8"/>
  <c r="EA17" i="8"/>
  <c r="EA19" i="8" s="1"/>
  <c r="EA10" i="8"/>
  <c r="EA9" i="8"/>
  <c r="DN26" i="8"/>
  <c r="DN25" i="8"/>
  <c r="DN18" i="8"/>
  <c r="DN17" i="8"/>
  <c r="DN10" i="8"/>
  <c r="DN9" i="8"/>
  <c r="DN11" i="8" s="1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AA11" i="8" s="1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BN11" i="8" l="1"/>
  <c r="GA27" i="8"/>
  <c r="N27" i="8"/>
  <c r="AN11" i="8"/>
  <c r="BA19" i="8"/>
  <c r="BN27" i="8"/>
  <c r="CN11" i="8"/>
  <c r="DA19" i="8"/>
  <c r="EA11" i="8"/>
  <c r="EN19" i="8"/>
  <c r="FA27" i="8"/>
  <c r="HA19" i="8"/>
  <c r="GA11" i="8"/>
  <c r="HA27" i="8"/>
  <c r="AB41" i="6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N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<sst xmlns="http://schemas.openxmlformats.org/spreadsheetml/2006/main" count="5017" uniqueCount="139">
  <si>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</si>
  <si>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</si>
  <si>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</si>
  <si>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</si>
  <si>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</si>
  <si>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</si>
  <si>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</si>
  <si>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</si>
  <si>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</si>
  <si>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</si>
  <si>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</si>
  <si>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</si>
  <si>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</si>
  <si>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</si>
  <si>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</si>
  <si>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</si>
  <si>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</si>
  <si>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</si>
  <si>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</si>
  <si>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</si>
  <si>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</si>
  <si>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</si>
  <si>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</si>
  <si>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</si>
  <si>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</si>
  <si>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</si>
  <si>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</si>
  <si>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</si>
  <si>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</si>
  <si>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</si>
  <si>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</si>
  <si>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</si>
  <si>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</si>
  <si>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</si>
  <si>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</si>
  <si>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</si>
  <si>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</si>
  <si>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</si>
  <si>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</si>
  <si>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</si>
  <si>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</si>
  <si>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</si>
  <si>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</si>
  <si>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</si>
  <si>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</si>
  <si>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</si>
  <si>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</si>
  <si>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</si>
  <si>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</si>
  <si>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</si>
  <si>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</si>
  <si>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</si>
  <si>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</si>
  <si>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</si>
  <si>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</si>
  <si>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</si>
  <si>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</si>
  <si>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</si>
  <si>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</si>
  <si>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</si>
  <si>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</si>
  <si>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</si>
  <si>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</si>
  <si>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</si>
  <si>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</si>
  <si>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</si>
  <si>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</si>
  <si>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</si>
  <si>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</si>
  <si>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</si>
  <si>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</si>
  <si>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</si>
  <si>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</si>
  <si>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</si>
  <si>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</si>
  <si>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</si>
  <si>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</si>
  <si>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</si>
  <si>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</si>
  <si>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</si>
  <si>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</si>
  <si>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</si>
  <si>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</si>
  <si>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</si>
  <si>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</si>
  <si>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</si>
  <si>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</si>
  <si>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</si>
  <si>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</si>
  <si>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</si>
  <si>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</si>
  <si>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</si>
  <si>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</si>
  <si>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</si>
  <si>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</si>
  <si>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</si>
  <si>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</si>
  <si>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</si>
  <si>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</si>
  <si>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</si>
  <si>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</si>
  <si>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</si>
  <si>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</si>
  <si>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</si>
  <si>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</si>
  <si>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</si>
  <si>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</si>
  <si>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</si>
  <si>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</si>
  <si>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</si>
  <si>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</si>
  <si>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</si>
  <si>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</si>
  <si>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</si>
  <si>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</si>
  <si>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</si>
  <si>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</si>
  <si>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</si>
  <si>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</si>
  <si>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</si>
  <si>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</si>
  <si>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</si>
  <si>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</si>
  <si>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</si>
  <si>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</si>
  <si>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</si>
  <si>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</si>
  <si>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</si>
  <si>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</si>
  <si>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</si>
  <si>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</si>
  <si>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</si>
  <si>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</si>
  <si>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</si>
  <si>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</si>
  <si>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</si>
  <si>
    <t>r</t>
  </si>
  <si>
    <t>TOTAL 
2021</t>
  </si>
  <si>
    <t>TOTAL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</si>
</sst>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sz val="11"/>
      <color rgb="FFFF0000"/>
      <name val="Arial"/>
      <family val="2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Alignment="1">
      <alignment horizontal="center"/>
    </xf>
    <xf numFmtId="0" fontId="114" fillId="0" borderId="0" xfId="0" applyFont="1" applyAlignment="1">
      <alignment horizontal="center"/>
    </xf>
    <xf numFmtId="0" fontId="156" fillId="66" borderId="0" xfId="0" applyFont="1" applyFill="1"/>
    <xf numFmtId="0" fontId="114" fillId="0" borderId="0" xfId="0" applyFont="1"/>
    <xf numFmtId="0" fontId="157" fillId="0" borderId="0" xfId="0" applyFont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Border="1" applyAlignment="1">
      <alignment horizontal="left" indent="1"/>
    </xf>
    <xf numFmtId="3" fontId="114" fillId="0" borderId="5" xfId="0" applyNumberFormat="1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/>
    </xf>
    <xf numFmtId="3" fontId="114" fillId="0" borderId="8" xfId="0" applyNumberFormat="1" applyFont="1" applyBorder="1" applyAlignment="1">
      <alignment horizontal="center"/>
    </xf>
    <xf numFmtId="0" fontId="156" fillId="0" borderId="0" xfId="0" applyFont="1"/>
    <xf numFmtId="1" fontId="158" fillId="0" borderId="0" xfId="0" applyNumberFormat="1" applyFont="1" applyAlignment="1">
      <alignment horizontal="center"/>
    </xf>
    <xf numFmtId="0" fontId="158" fillId="0" borderId="0" xfId="0" applyFont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indent="1"/>
    </xf>
    <xf numFmtId="3" fontId="157" fillId="0" borderId="0" xfId="0" applyNumberFormat="1" applyFont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Border="1"/>
    <xf numFmtId="0" fontId="157" fillId="0" borderId="0" xfId="0" applyFont="1" applyAlignment="1">
      <alignment horizontal="center" vertical="center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vertical="center" wrapText="1"/>
    </xf>
    <xf numFmtId="2" fontId="114" fillId="0" borderId="0" xfId="0" applyNumberFormat="1" applyFont="1" applyAlignment="1">
      <alignment horizontal="center"/>
    </xf>
    <xf numFmtId="3" fontId="158" fillId="0" borderId="0" xfId="0" applyNumberFormat="1" applyFont="1" applyAlignment="1">
      <alignment horizontal="center"/>
    </xf>
    <xf numFmtId="0" fontId="156" fillId="0" borderId="0" xfId="0" applyFont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Alignment="1">
      <alignment horizontal="center"/>
    </xf>
    <xf numFmtId="167" fontId="114" fillId="0" borderId="0" xfId="0" applyNumberFormat="1" applyFont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/>
    <xf numFmtId="0" fontId="160" fillId="0" borderId="48" xfId="0" applyFont="1" applyBorder="1" applyAlignment="1">
      <alignment horizontal="left" wrapText="1"/>
    </xf>
    <xf numFmtId="0" fontId="161" fillId="0" borderId="0" xfId="0" applyFont="1"/>
    <xf numFmtId="0" fontId="65" fillId="0" borderId="0" xfId="0" applyFont="1"/>
    <xf numFmtId="266" fontId="156" fillId="66" borderId="5" xfId="0" applyNumberFormat="1" applyFont="1" applyFill="1" applyBorder="1" applyAlignment="1">
      <alignment horizontal="center" vertical="center"/>
    </xf>
    <xf numFmtId="0" fontId="114" fillId="0" borderId="5" xfId="0" applyFont="1" applyBorder="1" applyAlignment="1">
      <alignment horizontal="center"/>
    </xf>
    <xf numFmtId="4" fontId="114" fillId="0" borderId="5" xfId="0" applyNumberFormat="1" applyFont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6" fillId="66" borderId="5" xfId="0" applyFont="1" applyFill="1" applyBorder="1" applyAlignment="1">
      <alignment horizontal="center" vertical="center" wrapText="1"/>
    </xf>
    <xf numFmtId="3" fontId="151" fillId="0" borderId="0" xfId="0" applyNumberFormat="1" applyFont="1"/>
    <xf numFmtId="3" fontId="167" fillId="0" borderId="0" xfId="0" applyNumberFormat="1" applyFont="1"/>
    <xf numFmtId="0" fontId="167" fillId="0" borderId="0" xfId="0" applyFont="1"/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 wrapText="1"/>
    </xf>
    <xf numFmtId="0" fontId="156" fillId="66" borderId="39" xfId="0" applyFont="1" applyFill="1" applyBorder="1" applyAlignment="1">
      <alignment horizontal="center" vertical="center" wrapText="1"/>
    </xf>
    <xf numFmtId="0" fontId="156" fillId="66" borderId="53" xfId="0" applyFont="1" applyFill="1" applyBorder="1" applyAlignment="1">
      <alignment horizontal="center" vertical="center" wrapText="1"/>
    </xf>
    <xf numFmtId="0" fontId="156" fillId="66" borderId="45" xfId="0" applyFont="1" applyFill="1" applyBorder="1" applyAlignment="1">
      <alignment horizontal="center" vertical="center" wrapText="1"/>
    </xf>
    <xf numFmtId="0" fontId="156" fillId="66" borderId="46" xfId="0" applyFont="1" applyFill="1" applyBorder="1" applyAlignment="1">
      <alignment horizontal="center" vertical="center" wrapText="1"/>
    </xf>
    <xf numFmtId="0" fontId="156" fillId="66" borderId="47" xfId="0" applyFont="1" applyFill="1" applyBorder="1" applyAlignment="1">
      <alignment horizontal="center" vertical="center" wrapText="1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62" t="s">
        <v>79</v>
      </c>
    </row>
    <row r="7" spans="3:4" s="5" customFormat="1" ht="28.5" customHeight="1" thickBot="1">
      <c r="C7" s="4"/>
      <c r="D7" s="63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1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abSelected="1" topLeftCell="A31" zoomScale="90" zoomScaleNormal="90" workbookViewId="0">
      <pane xSplit="1" topLeftCell="JU1" activePane="topRight" state="frozen"/>
      <selection pane="topRight" activeCell="JW11" sqref="JW11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2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  <c r="JS5" s="57"/>
    </row>
    <row r="6" spans="1:287" ht="3" customHeight="1"/>
    <row r="7" spans="1:287" ht="15" customHeight="1">
      <c r="A7" s="66" t="s">
        <v>33</v>
      </c>
      <c r="B7" s="65">
        <v>2001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66</v>
      </c>
      <c r="O7" s="65">
        <v>2002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8" t="s">
        <v>67</v>
      </c>
      <c r="AB7" s="65">
        <v>2003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8" t="s">
        <v>68</v>
      </c>
      <c r="AO7" s="65">
        <v>2004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8" t="s">
        <v>69</v>
      </c>
      <c r="BB7" s="65">
        <v>2005</v>
      </c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8" t="s">
        <v>70</v>
      </c>
      <c r="BO7" s="65">
        <v>2006</v>
      </c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8" t="s">
        <v>56</v>
      </c>
      <c r="CB7" s="65">
        <v>2007</v>
      </c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8" t="s">
        <v>57</v>
      </c>
      <c r="CO7" s="65">
        <v>2008</v>
      </c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8" t="s">
        <v>58</v>
      </c>
      <c r="DB7" s="65">
        <v>2009</v>
      </c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8" t="s">
        <v>59</v>
      </c>
      <c r="DO7" s="65">
        <v>2010</v>
      </c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8" t="s">
        <v>60</v>
      </c>
      <c r="EB7" s="65">
        <v>2011</v>
      </c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8" t="s">
        <v>61</v>
      </c>
      <c r="EO7" s="65">
        <v>2012</v>
      </c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8" t="s">
        <v>62</v>
      </c>
      <c r="FB7" s="65">
        <v>2013</v>
      </c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8" t="s">
        <v>63</v>
      </c>
      <c r="FO7" s="65">
        <v>2014</v>
      </c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8" t="s">
        <v>64</v>
      </c>
      <c r="GB7" s="65">
        <v>2015</v>
      </c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8" t="s">
        <v>65</v>
      </c>
      <c r="GO7" s="65">
        <v>2016</v>
      </c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4" t="s">
        <v>75</v>
      </c>
      <c r="HB7" s="65">
        <v>2017</v>
      </c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4" t="s">
        <v>76</v>
      </c>
      <c r="HO7" s="65">
        <v>2018</v>
      </c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4" t="s">
        <v>122</v>
      </c>
      <c r="IB7" s="65">
        <v>2019</v>
      </c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4" t="s">
        <v>124</v>
      </c>
      <c r="IO7" s="65">
        <v>2020</v>
      </c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4" t="s">
        <v>130</v>
      </c>
      <c r="JB7" s="65">
        <v>2021</v>
      </c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4" t="s">
        <v>131</v>
      </c>
      <c r="JO7" s="65">
        <v>2022</v>
      </c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4" t="s">
        <v>135</v>
      </c>
    </row>
    <row r="8" spans="1:287" ht="15">
      <c r="A8" s="6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69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69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69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69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69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69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69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69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69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69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69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69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69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69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69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64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64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64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64"/>
      <c r="IO8" s="16" t="s">
        <v>12</v>
      </c>
      <c r="IP8" s="16" t="s">
        <v>13</v>
      </c>
      <c r="IQ8" s="16" t="s">
        <v>14</v>
      </c>
      <c r="IR8" s="16" t="s">
        <v>15</v>
      </c>
      <c r="IS8" s="16" t="s">
        <v>16</v>
      </c>
      <c r="IT8" s="16" t="s">
        <v>17</v>
      </c>
      <c r="IU8" s="16" t="s">
        <v>18</v>
      </c>
      <c r="IV8" s="16" t="s">
        <v>19</v>
      </c>
      <c r="IW8" s="16" t="s">
        <v>20</v>
      </c>
      <c r="IX8" s="16" t="s">
        <v>21</v>
      </c>
      <c r="IY8" s="16" t="s">
        <v>22</v>
      </c>
      <c r="IZ8" s="16" t="s">
        <v>120</v>
      </c>
      <c r="JA8" s="64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132</v>
      </c>
      <c r="JK8" s="16" t="s">
        <v>21</v>
      </c>
      <c r="JL8" s="16" t="s">
        <v>22</v>
      </c>
      <c r="JM8" s="16" t="s">
        <v>23</v>
      </c>
      <c r="JN8" s="64"/>
      <c r="JO8" s="16" t="s">
        <v>12</v>
      </c>
      <c r="JP8" s="16" t="s">
        <v>13</v>
      </c>
      <c r="JQ8" s="16" t="s">
        <v>14</v>
      </c>
      <c r="JR8" s="16" t="s">
        <v>15</v>
      </c>
      <c r="JS8" s="16" t="s">
        <v>16</v>
      </c>
      <c r="JT8" s="16" t="s">
        <v>17</v>
      </c>
      <c r="JU8" s="16" t="s">
        <v>18</v>
      </c>
      <c r="JV8" s="16" t="s">
        <v>19</v>
      </c>
      <c r="JW8" s="16" t="s">
        <v>132</v>
      </c>
      <c r="JX8" s="16" t="s">
        <v>21</v>
      </c>
      <c r="JY8" s="16" t="s">
        <v>22</v>
      </c>
      <c r="JZ8" s="16" t="s">
        <v>23</v>
      </c>
      <c r="KA8" s="64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841510</v>
      </c>
      <c r="JS9" s="18">
        <v>909636</v>
      </c>
      <c r="JT9" s="18">
        <v>910725</v>
      </c>
      <c r="JU9" s="18">
        <v>1058406</v>
      </c>
      <c r="JV9" s="18">
        <v>1148614</v>
      </c>
      <c r="JW9" s="18">
        <v>1049564</v>
      </c>
      <c r="JX9" s="18">
        <v>1151979</v>
      </c>
      <c r="JY9" s="18"/>
      <c r="JZ9" s="18"/>
      <c r="KA9" s="18">
        <f>+SUM(JO9:JZ9)</f>
        <v>9564430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493244</v>
      </c>
      <c r="JS10" s="18">
        <v>530395</v>
      </c>
      <c r="JT10" s="18">
        <v>516746</v>
      </c>
      <c r="JU10" s="18">
        <v>584834</v>
      </c>
      <c r="JV10" s="18">
        <v>617118</v>
      </c>
      <c r="JW10" s="18">
        <v>565173</v>
      </c>
      <c r="JX10" s="18">
        <v>620491</v>
      </c>
      <c r="JY10" s="18"/>
      <c r="JZ10" s="18"/>
      <c r="KA10" s="18">
        <f t="shared" ref="KA10:KA11" si="6">+SUM(JO10:JZ10)</f>
        <v>5186611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38224</v>
      </c>
      <c r="JS11" s="18">
        <v>41031</v>
      </c>
      <c r="JT11" s="18">
        <v>40199</v>
      </c>
      <c r="JU11" s="18">
        <v>50217</v>
      </c>
      <c r="JV11" s="18">
        <v>46442</v>
      </c>
      <c r="JW11" s="18">
        <v>50475</v>
      </c>
      <c r="JX11" s="18">
        <v>47699</v>
      </c>
      <c r="JY11" s="18"/>
      <c r="JZ11" s="18"/>
      <c r="KA11" s="18">
        <f t="shared" si="6"/>
        <v>429936</v>
      </c>
    </row>
    <row r="12" spans="1:287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1372978</v>
      </c>
      <c r="JS12" s="20">
        <f t="shared" si="148"/>
        <v>1481062</v>
      </c>
      <c r="JT12" s="20">
        <f t="shared" si="148"/>
        <v>1467670</v>
      </c>
      <c r="JU12" s="20">
        <f t="shared" si="148"/>
        <v>1693457</v>
      </c>
      <c r="JV12" s="20">
        <f t="shared" si="148"/>
        <v>1812174</v>
      </c>
      <c r="JW12" s="20">
        <f t="shared" si="148"/>
        <v>1665212</v>
      </c>
      <c r="JX12" s="20">
        <f t="shared" si="148"/>
        <v>1820169</v>
      </c>
      <c r="JY12" s="20">
        <f t="shared" si="148"/>
        <v>0</v>
      </c>
      <c r="JZ12" s="20">
        <f t="shared" si="148"/>
        <v>0</v>
      </c>
      <c r="KA12" s="20">
        <f t="shared" si="148"/>
        <v>15180977</v>
      </c>
    </row>
    <row r="13" spans="1:287">
      <c r="AO13" s="11"/>
      <c r="GO13" s="11"/>
    </row>
    <row r="14" spans="1:287" ht="15" customHeight="1">
      <c r="A14" s="15" t="s">
        <v>41</v>
      </c>
      <c r="GO14" s="11"/>
    </row>
    <row r="15" spans="1:287" ht="3" customHeight="1">
      <c r="A15" s="15"/>
      <c r="GO15" s="11"/>
    </row>
    <row r="16" spans="1:287" ht="15" customHeight="1">
      <c r="A16" s="66" t="s">
        <v>33</v>
      </c>
      <c r="B16" s="65">
        <v>2001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8" t="s">
        <v>66</v>
      </c>
      <c r="O16" s="65">
        <v>2002</v>
      </c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8" t="s">
        <v>67</v>
      </c>
      <c r="AB16" s="65">
        <v>2003</v>
      </c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8" t="s">
        <v>68</v>
      </c>
      <c r="AO16" s="65">
        <v>2004</v>
      </c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8" t="s">
        <v>69</v>
      </c>
      <c r="BB16" s="65">
        <v>2005</v>
      </c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8" t="s">
        <v>70</v>
      </c>
      <c r="BO16" s="65">
        <v>2006</v>
      </c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8" t="s">
        <v>56</v>
      </c>
      <c r="CB16" s="65">
        <v>2007</v>
      </c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8" t="s">
        <v>57</v>
      </c>
      <c r="CO16" s="65">
        <v>2008</v>
      </c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8" t="s">
        <v>58</v>
      </c>
      <c r="DB16" s="65">
        <v>2009</v>
      </c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8" t="s">
        <v>59</v>
      </c>
      <c r="DO16" s="65">
        <v>2010</v>
      </c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8" t="s">
        <v>60</v>
      </c>
      <c r="EB16" s="65">
        <v>2011</v>
      </c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8" t="s">
        <v>61</v>
      </c>
      <c r="EO16" s="65">
        <v>2012</v>
      </c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8" t="s">
        <v>62</v>
      </c>
      <c r="FB16" s="65">
        <v>2013</v>
      </c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8" t="s">
        <v>63</v>
      </c>
      <c r="FO16" s="65">
        <v>2014</v>
      </c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8" t="s">
        <v>64</v>
      </c>
      <c r="GB16" s="65">
        <v>2015</v>
      </c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8" t="s">
        <v>65</v>
      </c>
      <c r="GO16" s="65">
        <v>2016</v>
      </c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4" t="s">
        <v>75</v>
      </c>
      <c r="HB16" s="65">
        <v>2017</v>
      </c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4" t="s">
        <v>76</v>
      </c>
      <c r="HO16" s="65">
        <v>2018</v>
      </c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4" t="s">
        <v>122</v>
      </c>
      <c r="IB16" s="65">
        <v>2019</v>
      </c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4" t="s">
        <v>124</v>
      </c>
      <c r="IO16" s="65">
        <v>2020</v>
      </c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4" t="s">
        <v>130</v>
      </c>
      <c r="JB16" s="65">
        <v>2021</v>
      </c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4" t="s">
        <v>131</v>
      </c>
      <c r="JO16" s="65">
        <v>2022</v>
      </c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4" t="s">
        <v>135</v>
      </c>
    </row>
    <row r="17" spans="1:287" ht="15">
      <c r="A17" s="67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69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69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69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69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69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69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69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69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69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69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69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69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69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69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69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64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64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64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16" t="s">
        <v>21</v>
      </c>
      <c r="IL17" s="16" t="s">
        <v>22</v>
      </c>
      <c r="IM17" s="16" t="s">
        <v>23</v>
      </c>
      <c r="IN17" s="64"/>
      <c r="IO17" s="16" t="s">
        <v>12</v>
      </c>
      <c r="IP17" s="16" t="s">
        <v>13</v>
      </c>
      <c r="IQ17" s="16" t="s">
        <v>14</v>
      </c>
      <c r="IR17" s="16" t="s">
        <v>15</v>
      </c>
      <c r="IS17" s="16" t="s">
        <v>16</v>
      </c>
      <c r="IT17" s="16" t="s">
        <v>17</v>
      </c>
      <c r="IU17" s="16" t="s">
        <v>18</v>
      </c>
      <c r="IV17" s="16" t="s">
        <v>19</v>
      </c>
      <c r="IW17" s="16" t="s">
        <v>20</v>
      </c>
      <c r="IX17" s="16" t="s">
        <v>21</v>
      </c>
      <c r="IY17" s="16" t="s">
        <v>22</v>
      </c>
      <c r="IZ17" s="16" t="s">
        <v>120</v>
      </c>
      <c r="JA17" s="64"/>
      <c r="JB17" s="16" t="s">
        <v>12</v>
      </c>
      <c r="JC17" s="16" t="s">
        <v>13</v>
      </c>
      <c r="JD17" s="16" t="s">
        <v>14</v>
      </c>
      <c r="JE17" s="16" t="s">
        <v>15</v>
      </c>
      <c r="JF17" s="16" t="s">
        <v>16</v>
      </c>
      <c r="JG17" s="16" t="s">
        <v>17</v>
      </c>
      <c r="JH17" s="16" t="s">
        <v>18</v>
      </c>
      <c r="JI17" s="16" t="s">
        <v>19</v>
      </c>
      <c r="JJ17" s="16" t="s">
        <v>132</v>
      </c>
      <c r="JK17" s="16" t="s">
        <v>21</v>
      </c>
      <c r="JL17" s="16" t="s">
        <v>22</v>
      </c>
      <c r="JM17" s="16" t="s">
        <v>23</v>
      </c>
      <c r="JN17" s="64"/>
      <c r="JO17" s="16" t="s">
        <v>12</v>
      </c>
      <c r="JP17" s="16" t="s">
        <v>13</v>
      </c>
      <c r="JQ17" s="16" t="s">
        <v>14</v>
      </c>
      <c r="JR17" s="16" t="s">
        <v>15</v>
      </c>
      <c r="JS17" s="16" t="s">
        <v>16</v>
      </c>
      <c r="JT17" s="16" t="s">
        <v>17</v>
      </c>
      <c r="JU17" s="16" t="s">
        <v>18</v>
      </c>
      <c r="JV17" s="16" t="s">
        <v>19</v>
      </c>
      <c r="JW17" s="16" t="s">
        <v>132</v>
      </c>
      <c r="JX17" s="16" t="s">
        <v>21</v>
      </c>
      <c r="JY17" s="16" t="s">
        <v>22</v>
      </c>
      <c r="JZ17" s="16" t="s">
        <v>23</v>
      </c>
      <c r="KA17" s="64"/>
    </row>
    <row r="18" spans="1:287" s="21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>
        <v>1853.42507</v>
      </c>
      <c r="JU18" s="18">
        <v>2096.6355199999998</v>
      </c>
      <c r="JV18" s="18">
        <v>2383.83</v>
      </c>
      <c r="JW18" s="18">
        <v>2390.7490000000003</v>
      </c>
      <c r="JX18" s="18">
        <v>2447.1010000000001</v>
      </c>
      <c r="JY18" s="18"/>
      <c r="JZ18" s="18"/>
      <c r="KA18" s="18">
        <f>+SUM(JO18:JZ18)</f>
        <v>20569.738159999997</v>
      </c>
    </row>
    <row r="19" spans="1:287" s="21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>
        <v>14991.2565</v>
      </c>
      <c r="JU19" s="18">
        <v>16452.039000000001</v>
      </c>
      <c r="JV19" s="18">
        <v>16250.05</v>
      </c>
      <c r="JW19" s="18">
        <v>15696.746999999999</v>
      </c>
      <c r="JX19" s="18">
        <v>17408.614000000001</v>
      </c>
      <c r="JY19" s="18"/>
      <c r="JZ19" s="18"/>
      <c r="KA19" s="18">
        <f t="shared" ref="KA19" si="151">+SUM(JO19:JZ19)</f>
        <v>158572.97479000001</v>
      </c>
    </row>
    <row r="20" spans="1:287" s="21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16744.68952</v>
      </c>
      <c r="JT20" s="20">
        <f t="shared" si="158"/>
        <v>16844.681570000001</v>
      </c>
      <c r="JU20" s="20">
        <f t="shared" si="158"/>
        <v>18548.67452</v>
      </c>
      <c r="JV20" s="20">
        <f t="shared" si="158"/>
        <v>18633.879999999997</v>
      </c>
      <c r="JW20" s="20">
        <f t="shared" si="158"/>
        <v>18087.495999999999</v>
      </c>
      <c r="JX20" s="20">
        <f t="shared" si="158"/>
        <v>19855.715</v>
      </c>
      <c r="JY20" s="20">
        <f t="shared" si="158"/>
        <v>0</v>
      </c>
      <c r="JZ20" s="20">
        <f t="shared" si="158"/>
        <v>0</v>
      </c>
      <c r="KA20" s="20">
        <f t="shared" si="158"/>
        <v>179142.71295000002</v>
      </c>
    </row>
    <row r="21" spans="1:287" ht="15">
      <c r="A21" s="15"/>
      <c r="GO21" s="11"/>
      <c r="HB21" s="11"/>
      <c r="HO21" s="11"/>
      <c r="IB21" s="11"/>
    </row>
    <row r="22" spans="1:287" ht="15">
      <c r="A22" s="15" t="s">
        <v>35</v>
      </c>
      <c r="GO22" s="11"/>
      <c r="HB22" s="11"/>
      <c r="HO22" s="11"/>
      <c r="IB22" s="11"/>
    </row>
    <row r="23" spans="1:287" ht="3" customHeight="1">
      <c r="A23" s="15"/>
      <c r="GO23" s="11"/>
      <c r="HB23" s="11"/>
      <c r="HO23" s="11"/>
      <c r="IB23" s="11"/>
    </row>
    <row r="24" spans="1:287" ht="15" customHeight="1">
      <c r="A24" s="66" t="s">
        <v>33</v>
      </c>
      <c r="B24" s="65">
        <v>2001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8" t="s">
        <v>66</v>
      </c>
      <c r="O24" s="65">
        <v>2002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8" t="s">
        <v>67</v>
      </c>
      <c r="AB24" s="65">
        <v>2003</v>
      </c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8" t="s">
        <v>68</v>
      </c>
      <c r="AO24" s="65">
        <v>2004</v>
      </c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8" t="s">
        <v>69</v>
      </c>
      <c r="BB24" s="65">
        <v>2005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8" t="s">
        <v>70</v>
      </c>
      <c r="BO24" s="65">
        <v>2006</v>
      </c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8" t="s">
        <v>56</v>
      </c>
      <c r="CB24" s="65">
        <v>2007</v>
      </c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8" t="s">
        <v>57</v>
      </c>
      <c r="CO24" s="65">
        <v>2008</v>
      </c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8" t="s">
        <v>58</v>
      </c>
      <c r="DB24" s="65">
        <v>2009</v>
      </c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8" t="s">
        <v>59</v>
      </c>
      <c r="DO24" s="65">
        <v>2010</v>
      </c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8" t="s">
        <v>60</v>
      </c>
      <c r="EB24" s="65">
        <v>2011</v>
      </c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8" t="s">
        <v>61</v>
      </c>
      <c r="EO24" s="65">
        <v>2012</v>
      </c>
      <c r="EP24" s="65"/>
      <c r="EQ24" s="65"/>
      <c r="ER24" s="65"/>
      <c r="ES24" s="65"/>
      <c r="ET24" s="65"/>
      <c r="EU24" s="65"/>
      <c r="EV24" s="65"/>
      <c r="EW24" s="65"/>
      <c r="EX24" s="65"/>
      <c r="EY24" s="65"/>
      <c r="EZ24" s="65"/>
      <c r="FA24" s="68" t="s">
        <v>62</v>
      </c>
      <c r="FB24" s="65">
        <v>2013</v>
      </c>
      <c r="FC24" s="65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8" t="s">
        <v>63</v>
      </c>
      <c r="FO24" s="65">
        <v>2014</v>
      </c>
      <c r="FP24" s="65"/>
      <c r="FQ24" s="65"/>
      <c r="FR24" s="65"/>
      <c r="FS24" s="65"/>
      <c r="FT24" s="65"/>
      <c r="FU24" s="65"/>
      <c r="FV24" s="65"/>
      <c r="FW24" s="65"/>
      <c r="FX24" s="65"/>
      <c r="FY24" s="65"/>
      <c r="FZ24" s="65"/>
      <c r="GA24" s="68" t="s">
        <v>64</v>
      </c>
      <c r="GB24" s="65">
        <v>2015</v>
      </c>
      <c r="GC24" s="65"/>
      <c r="GD24" s="65"/>
      <c r="GE24" s="65"/>
      <c r="GF24" s="65"/>
      <c r="GG24" s="65"/>
      <c r="GH24" s="65"/>
      <c r="GI24" s="65"/>
      <c r="GJ24" s="65"/>
      <c r="GK24" s="65"/>
      <c r="GL24" s="65"/>
      <c r="GM24" s="65"/>
      <c r="GN24" s="68" t="s">
        <v>65</v>
      </c>
      <c r="GO24" s="65">
        <v>2016</v>
      </c>
      <c r="GP24" s="65"/>
      <c r="GQ24" s="65"/>
      <c r="GR24" s="65"/>
      <c r="GS24" s="65"/>
      <c r="GT24" s="65"/>
      <c r="GU24" s="65"/>
      <c r="GV24" s="65"/>
      <c r="GW24" s="65"/>
      <c r="GX24" s="65"/>
      <c r="GY24" s="65"/>
      <c r="GZ24" s="65"/>
      <c r="HA24" s="64" t="s">
        <v>75</v>
      </c>
      <c r="HB24" s="65">
        <v>2017</v>
      </c>
      <c r="HC24" s="65"/>
      <c r="HD24" s="65"/>
      <c r="HE24" s="65"/>
      <c r="HF24" s="65"/>
      <c r="HG24" s="65"/>
      <c r="HH24" s="65"/>
      <c r="HI24" s="65"/>
      <c r="HJ24" s="65"/>
      <c r="HK24" s="65"/>
      <c r="HL24" s="65"/>
      <c r="HM24" s="65"/>
      <c r="HN24" s="64" t="s">
        <v>76</v>
      </c>
      <c r="HO24" s="65">
        <v>2018</v>
      </c>
      <c r="HP24" s="65"/>
      <c r="HQ24" s="65"/>
      <c r="HR24" s="65"/>
      <c r="HS24" s="65"/>
      <c r="HT24" s="65"/>
      <c r="HU24" s="65"/>
      <c r="HV24" s="65"/>
      <c r="HW24" s="65"/>
      <c r="HX24" s="65"/>
      <c r="HY24" s="65"/>
      <c r="HZ24" s="65"/>
      <c r="IA24" s="64" t="s">
        <v>122</v>
      </c>
      <c r="IB24" s="65">
        <v>2019</v>
      </c>
      <c r="IC24" s="65"/>
      <c r="ID24" s="65"/>
      <c r="IE24" s="65"/>
      <c r="IF24" s="65"/>
      <c r="IG24" s="65"/>
      <c r="IH24" s="65"/>
      <c r="II24" s="65"/>
      <c r="IJ24" s="65"/>
      <c r="IK24" s="65"/>
      <c r="IL24" s="65"/>
      <c r="IM24" s="65"/>
      <c r="IN24" s="64" t="s">
        <v>124</v>
      </c>
      <c r="IO24" s="65">
        <v>2020</v>
      </c>
      <c r="IP24" s="65"/>
      <c r="IQ24" s="65"/>
      <c r="IR24" s="65"/>
      <c r="IS24" s="65"/>
      <c r="IT24" s="65"/>
      <c r="IU24" s="65"/>
      <c r="IV24" s="65"/>
      <c r="IW24" s="65"/>
      <c r="IX24" s="65"/>
      <c r="IY24" s="65"/>
      <c r="IZ24" s="65"/>
      <c r="JA24" s="64" t="s">
        <v>130</v>
      </c>
      <c r="JB24" s="65">
        <v>2021</v>
      </c>
      <c r="JC24" s="65"/>
      <c r="JD24" s="65"/>
      <c r="JE24" s="65"/>
      <c r="JF24" s="65"/>
      <c r="JG24" s="65"/>
      <c r="JH24" s="65"/>
      <c r="JI24" s="65"/>
      <c r="JJ24" s="65"/>
      <c r="JK24" s="65"/>
      <c r="JL24" s="65"/>
      <c r="JM24" s="65"/>
      <c r="JN24" s="64" t="s">
        <v>131</v>
      </c>
      <c r="JO24" s="65">
        <v>2022</v>
      </c>
      <c r="JP24" s="65"/>
      <c r="JQ24" s="65"/>
      <c r="JR24" s="65"/>
      <c r="JS24" s="65"/>
      <c r="JT24" s="65"/>
      <c r="JU24" s="65"/>
      <c r="JV24" s="65"/>
      <c r="JW24" s="65"/>
      <c r="JX24" s="65"/>
      <c r="JY24" s="65"/>
      <c r="JZ24" s="65"/>
      <c r="KA24" s="64" t="s">
        <v>135</v>
      </c>
    </row>
    <row r="25" spans="1:287" ht="15">
      <c r="A25" s="67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69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69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69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69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69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69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69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69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69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69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69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69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69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69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69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64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64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64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16" t="s">
        <v>21</v>
      </c>
      <c r="IL25" s="16" t="s">
        <v>22</v>
      </c>
      <c r="IM25" s="16" t="s">
        <v>23</v>
      </c>
      <c r="IN25" s="64"/>
      <c r="IO25" s="16" t="s">
        <v>12</v>
      </c>
      <c r="IP25" s="16" t="s">
        <v>13</v>
      </c>
      <c r="IQ25" s="16" t="s">
        <v>14</v>
      </c>
      <c r="IR25" s="16" t="s">
        <v>15</v>
      </c>
      <c r="IS25" s="16" t="s">
        <v>16</v>
      </c>
      <c r="IT25" s="16" t="s">
        <v>17</v>
      </c>
      <c r="IU25" s="16" t="s">
        <v>18</v>
      </c>
      <c r="IV25" s="16" t="s">
        <v>19</v>
      </c>
      <c r="IW25" s="16" t="s">
        <v>20</v>
      </c>
      <c r="IX25" s="16" t="s">
        <v>21</v>
      </c>
      <c r="IY25" s="16" t="s">
        <v>22</v>
      </c>
      <c r="IZ25" s="16" t="s">
        <v>120</v>
      </c>
      <c r="JA25" s="64"/>
      <c r="JB25" s="16" t="s">
        <v>12</v>
      </c>
      <c r="JC25" s="16" t="s">
        <v>13</v>
      </c>
      <c r="JD25" s="16" t="s">
        <v>14</v>
      </c>
      <c r="JE25" s="16" t="s">
        <v>15</v>
      </c>
      <c r="JF25" s="16" t="s">
        <v>16</v>
      </c>
      <c r="JG25" s="16" t="s">
        <v>17</v>
      </c>
      <c r="JH25" s="16" t="s">
        <v>18</v>
      </c>
      <c r="JI25" s="16" t="s">
        <v>19</v>
      </c>
      <c r="JJ25" s="16" t="s">
        <v>132</v>
      </c>
      <c r="JK25" s="16" t="s">
        <v>21</v>
      </c>
      <c r="JL25" s="16" t="s">
        <v>22</v>
      </c>
      <c r="JM25" s="16" t="s">
        <v>23</v>
      </c>
      <c r="JN25" s="64"/>
      <c r="JO25" s="16" t="s">
        <v>12</v>
      </c>
      <c r="JP25" s="16" t="s">
        <v>13</v>
      </c>
      <c r="JQ25" s="16" t="s">
        <v>14</v>
      </c>
      <c r="JR25" s="16" t="s">
        <v>15</v>
      </c>
      <c r="JS25" s="16" t="s">
        <v>16</v>
      </c>
      <c r="JT25" s="16" t="s">
        <v>17</v>
      </c>
      <c r="JU25" s="16" t="s">
        <v>18</v>
      </c>
      <c r="JV25" s="16" t="s">
        <v>19</v>
      </c>
      <c r="JW25" s="16" t="s">
        <v>132</v>
      </c>
      <c r="JX25" s="16" t="s">
        <v>21</v>
      </c>
      <c r="JY25" s="16" t="s">
        <v>22</v>
      </c>
      <c r="JZ25" s="16" t="s">
        <v>23</v>
      </c>
      <c r="KA25" s="64"/>
    </row>
    <row r="26" spans="1:287" s="21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>
        <v>7505</v>
      </c>
      <c r="JU26" s="18">
        <v>8541</v>
      </c>
      <c r="JV26" s="18">
        <v>9146</v>
      </c>
      <c r="JW26" s="18">
        <v>8880</v>
      </c>
      <c r="JX26" s="18">
        <v>9386</v>
      </c>
      <c r="JY26" s="18"/>
      <c r="JZ26" s="18"/>
      <c r="KA26" s="18">
        <f>+SUM(JO26:JZ26)</f>
        <v>79209</v>
      </c>
    </row>
    <row r="27" spans="1:287" s="21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>
        <v>4159</v>
      </c>
      <c r="JU27" s="18">
        <v>4897</v>
      </c>
      <c r="JV27" s="18">
        <v>4906</v>
      </c>
      <c r="JW27" s="18">
        <v>4654</v>
      </c>
      <c r="JX27" s="18">
        <v>4843</v>
      </c>
      <c r="JY27" s="18"/>
      <c r="JZ27" s="18"/>
      <c r="KA27" s="18">
        <f t="shared" ref="KA27" si="161">+SUM(JO27:JZ27)</f>
        <v>42014</v>
      </c>
    </row>
    <row r="28" spans="1:287" s="21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11664</v>
      </c>
      <c r="JT28" s="20">
        <f t="shared" si="169"/>
        <v>11664</v>
      </c>
      <c r="JU28" s="20">
        <f t="shared" si="169"/>
        <v>13438</v>
      </c>
      <c r="JV28" s="20">
        <f t="shared" si="169"/>
        <v>14052</v>
      </c>
      <c r="JW28" s="20">
        <f t="shared" si="169"/>
        <v>13534</v>
      </c>
      <c r="JX28" s="20">
        <f t="shared" si="169"/>
        <v>14229</v>
      </c>
      <c r="JY28" s="20">
        <f t="shared" si="169"/>
        <v>0</v>
      </c>
      <c r="JZ28" s="20">
        <f t="shared" si="169"/>
        <v>0</v>
      </c>
      <c r="KA28" s="20">
        <f t="shared" si="169"/>
        <v>121223</v>
      </c>
    </row>
    <row r="29" spans="1:287" ht="15">
      <c r="A29" s="15"/>
      <c r="GO29" s="11"/>
      <c r="HB29" s="11"/>
      <c r="HO29" s="11"/>
      <c r="IB29" s="11"/>
    </row>
    <row r="30" spans="1:287" ht="15">
      <c r="A30" s="15" t="s">
        <v>42</v>
      </c>
      <c r="GO30" s="11"/>
      <c r="HB30" s="11"/>
      <c r="HO30" s="11"/>
      <c r="IB30" s="11"/>
    </row>
    <row r="31" spans="1:287" ht="3" customHeight="1">
      <c r="GO31" s="11"/>
      <c r="HB31" s="11"/>
      <c r="HO31" s="11"/>
      <c r="IB31" s="11"/>
    </row>
    <row r="32" spans="1:287" ht="15" customHeight="1">
      <c r="A32" s="66" t="s">
        <v>133</v>
      </c>
      <c r="B32" s="65">
        <v>2001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8" t="s">
        <v>66</v>
      </c>
      <c r="O32" s="65">
        <v>2002</v>
      </c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8" t="s">
        <v>67</v>
      </c>
      <c r="AB32" s="65">
        <v>2003</v>
      </c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8" t="s">
        <v>68</v>
      </c>
      <c r="AO32" s="65">
        <v>2004</v>
      </c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8" t="s">
        <v>69</v>
      </c>
      <c r="BB32" s="65">
        <v>2005</v>
      </c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8" t="s">
        <v>70</v>
      </c>
      <c r="BO32" s="65">
        <v>2006</v>
      </c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8" t="s">
        <v>56</v>
      </c>
      <c r="CB32" s="65">
        <v>2007</v>
      </c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8" t="s">
        <v>57</v>
      </c>
      <c r="CO32" s="65">
        <v>2008</v>
      </c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8" t="s">
        <v>58</v>
      </c>
      <c r="DB32" s="65">
        <v>2009</v>
      </c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8" t="s">
        <v>59</v>
      </c>
      <c r="DO32" s="65">
        <v>2010</v>
      </c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8" t="s">
        <v>60</v>
      </c>
      <c r="EB32" s="65">
        <v>2011</v>
      </c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8" t="s">
        <v>61</v>
      </c>
      <c r="EO32" s="65">
        <v>2012</v>
      </c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8" t="s">
        <v>62</v>
      </c>
      <c r="FB32" s="65">
        <v>2013</v>
      </c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8" t="s">
        <v>63</v>
      </c>
      <c r="FO32" s="65">
        <v>2014</v>
      </c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8" t="s">
        <v>64</v>
      </c>
      <c r="GB32" s="65">
        <v>2015</v>
      </c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8" t="s">
        <v>65</v>
      </c>
      <c r="GO32" s="65">
        <v>2016</v>
      </c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4" t="s">
        <v>75</v>
      </c>
      <c r="HB32" s="65">
        <v>2017</v>
      </c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4" t="s">
        <v>76</v>
      </c>
      <c r="HO32" s="65">
        <v>2018</v>
      </c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4" t="s">
        <v>122</v>
      </c>
      <c r="IB32" s="65">
        <v>2019</v>
      </c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4" t="s">
        <v>124</v>
      </c>
      <c r="IO32" s="65">
        <v>2020</v>
      </c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4" t="s">
        <v>130</v>
      </c>
      <c r="JB32" s="65">
        <v>2021</v>
      </c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4" t="s">
        <v>131</v>
      </c>
      <c r="JO32" s="65">
        <v>2021</v>
      </c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4" t="s">
        <v>135</v>
      </c>
    </row>
    <row r="33" spans="1:287" ht="15">
      <c r="A33" s="67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69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69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69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69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69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69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69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69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69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69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69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69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69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69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69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64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64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64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16" t="s">
        <v>21</v>
      </c>
      <c r="IL33" s="16" t="s">
        <v>22</v>
      </c>
      <c r="IM33" s="16" t="s">
        <v>23</v>
      </c>
      <c r="IN33" s="64"/>
      <c r="IO33" s="16" t="s">
        <v>12</v>
      </c>
      <c r="IP33" s="16" t="s">
        <v>13</v>
      </c>
      <c r="IQ33" s="16" t="s">
        <v>14</v>
      </c>
      <c r="IR33" s="16" t="s">
        <v>15</v>
      </c>
      <c r="IS33" s="16" t="s">
        <v>16</v>
      </c>
      <c r="IT33" s="16" t="s">
        <v>17</v>
      </c>
      <c r="IU33" s="16" t="s">
        <v>18</v>
      </c>
      <c r="IV33" s="16" t="s">
        <v>19</v>
      </c>
      <c r="IW33" s="16" t="s">
        <v>20</v>
      </c>
      <c r="IX33" s="16" t="s">
        <v>21</v>
      </c>
      <c r="IY33" s="16" t="s">
        <v>22</v>
      </c>
      <c r="IZ33" s="16" t="s">
        <v>120</v>
      </c>
      <c r="JA33" s="64"/>
      <c r="JB33" s="16" t="s">
        <v>12</v>
      </c>
      <c r="JC33" s="16" t="s">
        <v>13</v>
      </c>
      <c r="JD33" s="16" t="s">
        <v>14</v>
      </c>
      <c r="JE33" s="16" t="s">
        <v>15</v>
      </c>
      <c r="JF33" s="16" t="s">
        <v>16</v>
      </c>
      <c r="JG33" s="16" t="s">
        <v>17</v>
      </c>
      <c r="JH33" s="16" t="s">
        <v>18</v>
      </c>
      <c r="JI33" s="16" t="s">
        <v>19</v>
      </c>
      <c r="JJ33" s="16" t="s">
        <v>132</v>
      </c>
      <c r="JK33" s="16" t="s">
        <v>21</v>
      </c>
      <c r="JL33" s="16" t="s">
        <v>22</v>
      </c>
      <c r="JM33" s="16" t="s">
        <v>23</v>
      </c>
      <c r="JN33" s="64"/>
      <c r="JO33" s="16" t="s">
        <v>12</v>
      </c>
      <c r="JP33" s="16" t="s">
        <v>13</v>
      </c>
      <c r="JQ33" s="16" t="s">
        <v>14</v>
      </c>
      <c r="JR33" s="16" t="s">
        <v>15</v>
      </c>
      <c r="JS33" s="16" t="s">
        <v>16</v>
      </c>
      <c r="JT33" s="16" t="s">
        <v>17</v>
      </c>
      <c r="JU33" s="16" t="s">
        <v>18</v>
      </c>
      <c r="JV33" s="16" t="s">
        <v>19</v>
      </c>
      <c r="JW33" s="16" t="s">
        <v>132</v>
      </c>
      <c r="JX33" s="16" t="s">
        <v>21</v>
      </c>
      <c r="JY33" s="16" t="s">
        <v>22</v>
      </c>
      <c r="JZ33" s="16" t="s">
        <v>23</v>
      </c>
      <c r="KA33" s="64"/>
    </row>
    <row r="34" spans="1:287" s="21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56">
        <v>16809.637149999999</v>
      </c>
      <c r="JR34" s="18">
        <v>17288.237379999999</v>
      </c>
      <c r="JS34" s="18">
        <v>18259.445820000001</v>
      </c>
      <c r="JT34" s="18">
        <v>17829.486969999998</v>
      </c>
      <c r="JU34" s="18">
        <v>20572.327000000001</v>
      </c>
      <c r="JV34" s="18">
        <v>21181.944199999998</v>
      </c>
      <c r="JW34" s="18">
        <v>20007.23342</v>
      </c>
      <c r="JX34" s="18">
        <v>21374.734780000003</v>
      </c>
      <c r="JY34" s="18"/>
      <c r="JZ34" s="18"/>
      <c r="KA34" s="18">
        <f>+SUM(JO34:JZ34)</f>
        <v>183894.16704999999</v>
      </c>
    </row>
    <row r="35" spans="1:287" s="21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>
        <v>5245.2483899999997</v>
      </c>
      <c r="JT35" s="18">
        <v>5342.7290499999999</v>
      </c>
      <c r="JU35" s="18">
        <v>5757.4614199999996</v>
      </c>
      <c r="JV35" s="18">
        <v>5557.8762400000005</v>
      </c>
      <c r="JW35" s="18">
        <v>5911.3864699999995</v>
      </c>
      <c r="JX35" s="18">
        <v>6089.3974600000001</v>
      </c>
      <c r="JY35" s="18"/>
      <c r="JZ35" s="18"/>
      <c r="KA35" s="18">
        <f t="shared" ref="KA35" si="172">+SUM(JO35:JZ35)</f>
        <v>52891.459080000001</v>
      </c>
    </row>
    <row r="36" spans="1:287" s="21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23504.694210000001</v>
      </c>
      <c r="JT36" s="20">
        <f t="shared" si="179"/>
        <v>23172.21602</v>
      </c>
      <c r="JU36" s="20">
        <f t="shared" si="179"/>
        <v>26329.788420000001</v>
      </c>
      <c r="JV36" s="20">
        <f t="shared" si="179"/>
        <v>26739.82044</v>
      </c>
      <c r="JW36" s="20">
        <f t="shared" si="179"/>
        <v>25918.619890000002</v>
      </c>
      <c r="JX36" s="20">
        <f t="shared" si="179"/>
        <v>27464.132240000003</v>
      </c>
      <c r="JY36" s="20">
        <f t="shared" si="179"/>
        <v>0</v>
      </c>
      <c r="JZ36" s="20">
        <f t="shared" si="179"/>
        <v>0</v>
      </c>
      <c r="KA36" s="20">
        <f t="shared" si="179"/>
        <v>236785.62612999999</v>
      </c>
    </row>
    <row r="37" spans="1:287" ht="3" customHeight="1"/>
    <row r="38" spans="1:287">
      <c r="A38" s="53" t="s">
        <v>48</v>
      </c>
    </row>
    <row r="39" spans="1:287">
      <c r="A39" s="53" t="s">
        <v>77</v>
      </c>
    </row>
  </sheetData>
  <mergeCells count="180"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topLeftCell="A82" zoomScale="85" zoomScaleNormal="85" workbookViewId="0">
      <pane xSplit="1" topLeftCell="HH1" activePane="topRight" state="frozen"/>
      <selection pane="topRight" activeCell="HK19" sqref="HK19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2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66" t="s">
        <v>33</v>
      </c>
      <c r="B9" s="22"/>
      <c r="C9" s="65">
        <v>2006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8" t="s">
        <v>56</v>
      </c>
      <c r="P9" s="65">
        <v>2007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8" t="s">
        <v>57</v>
      </c>
      <c r="AC9" s="65">
        <v>2008</v>
      </c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8" t="s">
        <v>58</v>
      </c>
      <c r="AP9" s="65">
        <v>2009</v>
      </c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8" t="s">
        <v>59</v>
      </c>
      <c r="BC9" s="65">
        <v>2010</v>
      </c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8" t="s">
        <v>60</v>
      </c>
      <c r="BP9" s="65">
        <v>2011</v>
      </c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8" t="s">
        <v>61</v>
      </c>
      <c r="CC9" s="65">
        <v>2012</v>
      </c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8" t="s">
        <v>62</v>
      </c>
      <c r="CP9" s="65">
        <v>2013</v>
      </c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8" t="s">
        <v>63</v>
      </c>
      <c r="DC9" s="65">
        <v>2014</v>
      </c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8" t="s">
        <v>64</v>
      </c>
      <c r="DP9" s="65">
        <v>2015</v>
      </c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8" t="s">
        <v>65</v>
      </c>
      <c r="EC9" s="65">
        <v>2016</v>
      </c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8" t="s">
        <v>75</v>
      </c>
      <c r="EP9" s="65">
        <v>2017</v>
      </c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8" t="s">
        <v>76</v>
      </c>
      <c r="FC9" s="65">
        <v>2018</v>
      </c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8" t="s">
        <v>122</v>
      </c>
      <c r="FP9" s="65">
        <v>2019</v>
      </c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8" t="s">
        <v>124</v>
      </c>
      <c r="GC9" s="65">
        <v>2020</v>
      </c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4" t="s">
        <v>130</v>
      </c>
      <c r="GP9" s="65">
        <v>2021</v>
      </c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4" t="s">
        <v>131</v>
      </c>
      <c r="HC9" s="65">
        <v>2022</v>
      </c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4" t="s">
        <v>135</v>
      </c>
    </row>
    <row r="10" spans="1:223" ht="15.95" customHeight="1">
      <c r="A10" s="67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69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69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69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69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69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69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69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69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69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69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69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69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69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69"/>
      <c r="GC10" s="16" t="s">
        <v>12</v>
      </c>
      <c r="GD10" s="16" t="s">
        <v>13</v>
      </c>
      <c r="GE10" s="16" t="s">
        <v>14</v>
      </c>
      <c r="GF10" s="16" t="s">
        <v>15</v>
      </c>
      <c r="GG10" s="16" t="s">
        <v>16</v>
      </c>
      <c r="GH10" s="16" t="s">
        <v>17</v>
      </c>
      <c r="GI10" s="16" t="s">
        <v>18</v>
      </c>
      <c r="GJ10" s="16" t="s">
        <v>19</v>
      </c>
      <c r="GK10" s="16" t="s">
        <v>20</v>
      </c>
      <c r="GL10" s="16" t="s">
        <v>21</v>
      </c>
      <c r="GM10" s="16" t="s">
        <v>22</v>
      </c>
      <c r="GN10" s="16" t="s">
        <v>23</v>
      </c>
      <c r="GO10" s="64"/>
      <c r="GP10" s="16" t="s">
        <v>12</v>
      </c>
      <c r="GQ10" s="16" t="s">
        <v>13</v>
      </c>
      <c r="GR10" s="16" t="s">
        <v>14</v>
      </c>
      <c r="GS10" s="16" t="s">
        <v>15</v>
      </c>
      <c r="GT10" s="16" t="s">
        <v>16</v>
      </c>
      <c r="GU10" s="16" t="s">
        <v>17</v>
      </c>
      <c r="GV10" s="16" t="s">
        <v>18</v>
      </c>
      <c r="GW10" s="16" t="s">
        <v>19</v>
      </c>
      <c r="GX10" s="16" t="s">
        <v>132</v>
      </c>
      <c r="GY10" s="16" t="s">
        <v>21</v>
      </c>
      <c r="GZ10" s="16" t="s">
        <v>22</v>
      </c>
      <c r="HA10" s="16" t="s">
        <v>23</v>
      </c>
      <c r="HB10" s="64"/>
      <c r="HC10" s="16" t="s">
        <v>12</v>
      </c>
      <c r="HD10" s="16" t="s">
        <v>13</v>
      </c>
      <c r="HE10" s="16" t="s">
        <v>14</v>
      </c>
      <c r="HF10" s="16" t="s">
        <v>15</v>
      </c>
      <c r="HG10" s="16" t="s">
        <v>16</v>
      </c>
      <c r="HH10" s="16" t="s">
        <v>17</v>
      </c>
      <c r="HI10" s="16" t="s">
        <v>18</v>
      </c>
      <c r="HJ10" s="16" t="s">
        <v>19</v>
      </c>
      <c r="HK10" s="16" t="s">
        <v>132</v>
      </c>
      <c r="HL10" s="16" t="s">
        <v>21</v>
      </c>
      <c r="HM10" s="16" t="s">
        <v>22</v>
      </c>
      <c r="HN10" s="16" t="s">
        <v>23</v>
      </c>
      <c r="HO10" s="64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4">
        <v>21926</v>
      </c>
      <c r="ED11" s="24">
        <v>26696</v>
      </c>
      <c r="EE11" s="24">
        <v>25120</v>
      </c>
      <c r="EF11" s="24">
        <v>23916</v>
      </c>
      <c r="EG11" s="24">
        <v>29302</v>
      </c>
      <c r="EH11" s="24">
        <v>27327</v>
      </c>
      <c r="EI11" s="24">
        <v>31170</v>
      </c>
      <c r="EJ11" s="24">
        <v>31179</v>
      </c>
      <c r="EK11" s="24">
        <v>28584</v>
      </c>
      <c r="EL11" s="24">
        <v>30347</v>
      </c>
      <c r="EM11" s="24">
        <v>26143</v>
      </c>
      <c r="EN11" s="24">
        <v>24636</v>
      </c>
      <c r="EO11" s="18">
        <f>SUM(EC11:EN11)</f>
        <v>326346</v>
      </c>
      <c r="EP11" s="24">
        <v>24681</v>
      </c>
      <c r="EQ11" s="24">
        <v>26581</v>
      </c>
      <c r="ER11" s="24">
        <v>31277</v>
      </c>
      <c r="ES11" s="24">
        <v>27787</v>
      </c>
      <c r="ET11" s="24">
        <v>28719</v>
      </c>
      <c r="EU11" s="24">
        <v>28657</v>
      </c>
      <c r="EV11" s="24">
        <v>33506</v>
      </c>
      <c r="EW11" s="24">
        <v>37570</v>
      </c>
      <c r="EX11" s="24">
        <v>30368</v>
      </c>
      <c r="EY11" s="24">
        <v>31905</v>
      </c>
      <c r="EZ11" s="24">
        <v>30004</v>
      </c>
      <c r="FA11" s="24">
        <v>27899</v>
      </c>
      <c r="FB11" s="25">
        <f t="shared" ref="FB11:FB22" si="7">SUM(EP11:FA11)</f>
        <v>358954</v>
      </c>
      <c r="FC11" s="24">
        <v>26460</v>
      </c>
      <c r="FD11" s="24">
        <v>28000</v>
      </c>
      <c r="FE11" s="24">
        <v>27459</v>
      </c>
      <c r="FF11" s="24">
        <v>27090</v>
      </c>
      <c r="FG11" s="24">
        <v>33425</v>
      </c>
      <c r="FH11" s="24">
        <v>30867</v>
      </c>
      <c r="FI11" s="24">
        <v>34960</v>
      </c>
      <c r="FJ11" s="24">
        <v>34749</v>
      </c>
      <c r="FK11" s="24">
        <v>30413</v>
      </c>
      <c r="FL11" s="24">
        <v>31679</v>
      </c>
      <c r="FM11" s="24">
        <v>27616</v>
      </c>
      <c r="FN11" s="24">
        <v>24769</v>
      </c>
      <c r="FO11" s="25">
        <f t="shared" ref="FO11:FO22" si="8">SUM(FC11:FN11)</f>
        <v>357487</v>
      </c>
      <c r="FP11" s="24">
        <v>23353</v>
      </c>
      <c r="FQ11" s="24">
        <v>21345</v>
      </c>
      <c r="FR11" s="24">
        <v>25065</v>
      </c>
      <c r="FS11" s="24">
        <v>31496</v>
      </c>
      <c r="FT11" s="24">
        <v>42166</v>
      </c>
      <c r="FU11" s="24">
        <v>43376</v>
      </c>
      <c r="FV11" s="24">
        <v>46513</v>
      </c>
      <c r="FW11" s="24">
        <v>51326</v>
      </c>
      <c r="FX11" s="24">
        <v>47051</v>
      </c>
      <c r="FY11" s="24">
        <v>49010</v>
      </c>
      <c r="FZ11" s="24">
        <v>47713</v>
      </c>
      <c r="GA11" s="24">
        <v>43843</v>
      </c>
      <c r="GB11" s="25">
        <f t="shared" ref="GB11:GB22" si="9">SUM(FP11:GA11)</f>
        <v>472257</v>
      </c>
      <c r="GC11" s="24">
        <v>49294</v>
      </c>
      <c r="GD11" s="24">
        <v>51403</v>
      </c>
      <c r="GE11" s="24">
        <v>23481</v>
      </c>
      <c r="GF11" s="24">
        <v>233</v>
      </c>
      <c r="GG11" s="24">
        <v>165</v>
      </c>
      <c r="GH11" s="24">
        <v>434</v>
      </c>
      <c r="GI11" s="24">
        <v>2590</v>
      </c>
      <c r="GJ11" s="24">
        <v>317</v>
      </c>
      <c r="GK11" s="24">
        <v>565</v>
      </c>
      <c r="GL11" s="24">
        <v>9058</v>
      </c>
      <c r="GM11" s="24">
        <v>13049</v>
      </c>
      <c r="GN11" s="24">
        <v>19239</v>
      </c>
      <c r="GO11" s="25">
        <f t="shared" ref="GO11:GO22" si="10">SUM(GC11:GN11)</f>
        <v>169828</v>
      </c>
      <c r="GP11" s="24">
        <v>20650</v>
      </c>
      <c r="GQ11" s="24">
        <v>8892</v>
      </c>
      <c r="GR11" s="24">
        <v>14156</v>
      </c>
      <c r="GS11" s="24">
        <v>13392</v>
      </c>
      <c r="GT11" s="24">
        <v>19072</v>
      </c>
      <c r="GU11" s="24">
        <v>21630</v>
      </c>
      <c r="GV11" s="24">
        <v>29999</v>
      </c>
      <c r="GW11" s="24">
        <v>36041</v>
      </c>
      <c r="GX11" s="24">
        <v>33738</v>
      </c>
      <c r="GY11" s="24">
        <v>35156</v>
      </c>
      <c r="GZ11" s="24">
        <v>34540</v>
      </c>
      <c r="HA11" s="24">
        <v>34070</v>
      </c>
      <c r="HB11" s="25">
        <f>SUM(GP11:HA11)</f>
        <v>301336</v>
      </c>
      <c r="HC11" s="24">
        <v>32046</v>
      </c>
      <c r="HD11" s="24">
        <v>32797</v>
      </c>
      <c r="HE11" s="24">
        <v>33474</v>
      </c>
      <c r="HF11" s="24">
        <v>33815</v>
      </c>
      <c r="HG11" s="24">
        <v>37095</v>
      </c>
      <c r="HH11" s="24">
        <v>36477</v>
      </c>
      <c r="HI11" s="24">
        <v>41446</v>
      </c>
      <c r="HJ11" s="24">
        <v>46548</v>
      </c>
      <c r="HK11" s="24">
        <v>44733</v>
      </c>
      <c r="HL11" s="24">
        <v>50109</v>
      </c>
      <c r="HM11" s="24"/>
      <c r="HN11" s="24"/>
      <c r="HO11" s="25">
        <f>SUM(HC11:HN11)</f>
        <v>388540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4">
        <v>1252</v>
      </c>
      <c r="EQ12" s="18">
        <v>1313</v>
      </c>
      <c r="ER12" s="24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25">
        <f t="shared" si="7"/>
        <v>19616</v>
      </c>
      <c r="FC12" s="24">
        <v>2492</v>
      </c>
      <c r="FD12" s="18">
        <v>2271</v>
      </c>
      <c r="FE12" s="24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25">
        <f t="shared" si="8"/>
        <v>26863</v>
      </c>
      <c r="FP12" s="24">
        <v>2048</v>
      </c>
      <c r="FQ12" s="18">
        <v>1703</v>
      </c>
      <c r="FR12" s="24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25">
        <f t="shared" si="9"/>
        <v>21893</v>
      </c>
      <c r="GC12" s="24">
        <v>354</v>
      </c>
      <c r="GD12" s="18">
        <v>615</v>
      </c>
      <c r="GE12" s="24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25">
        <f t="shared" si="10"/>
        <v>4745</v>
      </c>
      <c r="GP12" s="24">
        <v>981</v>
      </c>
      <c r="GQ12" s="18">
        <v>455</v>
      </c>
      <c r="GR12" s="24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25">
        <f t="shared" ref="HB12:HB23" si="15">SUM(GP12:HA12)</f>
        <v>12934</v>
      </c>
      <c r="HC12" s="24">
        <v>1321</v>
      </c>
      <c r="HD12" s="24">
        <v>1051</v>
      </c>
      <c r="HE12" s="24">
        <v>1066</v>
      </c>
      <c r="HF12" s="24">
        <v>1441</v>
      </c>
      <c r="HG12" s="24">
        <v>1384</v>
      </c>
      <c r="HH12" s="24">
        <v>1606</v>
      </c>
      <c r="HI12" s="24">
        <v>2021</v>
      </c>
      <c r="HJ12" s="24">
        <v>2931</v>
      </c>
      <c r="HK12" s="24">
        <v>1229</v>
      </c>
      <c r="HL12" s="24">
        <v>1703</v>
      </c>
      <c r="HM12" s="24"/>
      <c r="HN12" s="24"/>
      <c r="HO12" s="25">
        <f t="shared" ref="HO12:HO23" si="16">SUM(HC12:HN12)</f>
        <v>15753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4">
        <v>472</v>
      </c>
      <c r="EQ13" s="18">
        <v>338</v>
      </c>
      <c r="ER13" s="24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25">
        <f t="shared" si="7"/>
        <v>8141</v>
      </c>
      <c r="FC13" s="24">
        <v>334</v>
      </c>
      <c r="FD13" s="18">
        <v>338</v>
      </c>
      <c r="FE13" s="24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25">
        <f t="shared" si="8"/>
        <v>6375</v>
      </c>
      <c r="FP13" s="24">
        <v>58</v>
      </c>
      <c r="FQ13" s="18">
        <v>61</v>
      </c>
      <c r="FR13" s="24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25">
        <f t="shared" si="9"/>
        <v>636</v>
      </c>
      <c r="GC13" s="24">
        <v>30</v>
      </c>
      <c r="GD13" s="18">
        <v>28</v>
      </c>
      <c r="GE13" s="24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25">
        <f t="shared" si="10"/>
        <v>532</v>
      </c>
      <c r="GP13" s="24">
        <v>79</v>
      </c>
      <c r="GQ13" s="18">
        <v>43</v>
      </c>
      <c r="GR13" s="24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25">
        <f t="shared" si="15"/>
        <v>1210</v>
      </c>
      <c r="HC13" s="24">
        <v>33</v>
      </c>
      <c r="HD13" s="24">
        <v>5</v>
      </c>
      <c r="HE13" s="24">
        <v>16</v>
      </c>
      <c r="HF13" s="24">
        <v>19</v>
      </c>
      <c r="HG13" s="24">
        <v>0</v>
      </c>
      <c r="HH13" s="24">
        <v>4</v>
      </c>
      <c r="HI13" s="24">
        <v>16</v>
      </c>
      <c r="HJ13" s="24">
        <v>42</v>
      </c>
      <c r="HK13" s="24">
        <v>10</v>
      </c>
      <c r="HL13" s="24">
        <v>15</v>
      </c>
      <c r="HM13" s="24"/>
      <c r="HN13" s="24"/>
      <c r="HO13" s="25">
        <f t="shared" si="16"/>
        <v>160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4">
        <v>88144</v>
      </c>
      <c r="EQ14" s="18">
        <v>84865</v>
      </c>
      <c r="ER14" s="24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25">
        <f t="shared" si="7"/>
        <v>999443</v>
      </c>
      <c r="FC14" s="24">
        <v>92666</v>
      </c>
      <c r="FD14" s="18">
        <v>92501</v>
      </c>
      <c r="FE14" s="24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25">
        <f t="shared" si="8"/>
        <v>1114627</v>
      </c>
      <c r="FP14" s="24">
        <v>110099</v>
      </c>
      <c r="FQ14" s="18">
        <v>98938</v>
      </c>
      <c r="FR14" s="24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25">
        <f t="shared" si="9"/>
        <v>1195585</v>
      </c>
      <c r="GC14" s="24">
        <v>102288</v>
      </c>
      <c r="GD14" s="18">
        <v>99979</v>
      </c>
      <c r="GE14" s="24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25">
        <f t="shared" si="10"/>
        <v>539578</v>
      </c>
      <c r="GP14" s="24">
        <v>74285</v>
      </c>
      <c r="GQ14" s="18">
        <v>26134</v>
      </c>
      <c r="GR14" s="24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25">
        <f t="shared" si="15"/>
        <v>705610</v>
      </c>
      <c r="HC14" s="24">
        <v>59840</v>
      </c>
      <c r="HD14" s="24">
        <v>58722</v>
      </c>
      <c r="HE14" s="24">
        <v>60735</v>
      </c>
      <c r="HF14" s="24">
        <v>53897</v>
      </c>
      <c r="HG14" s="24">
        <v>55189</v>
      </c>
      <c r="HH14" s="24">
        <v>73723</v>
      </c>
      <c r="HI14" s="24">
        <v>82760</v>
      </c>
      <c r="HJ14" s="24">
        <v>88553</v>
      </c>
      <c r="HK14" s="24">
        <v>83761</v>
      </c>
      <c r="HL14" s="24">
        <v>89929</v>
      </c>
      <c r="HM14" s="24"/>
      <c r="HN14" s="24"/>
      <c r="HO14" s="25">
        <f t="shared" si="16"/>
        <v>707109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4">
        <v>53707</v>
      </c>
      <c r="EQ15" s="18">
        <v>50890</v>
      </c>
      <c r="ER15" s="24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25">
        <f t="shared" si="7"/>
        <v>610618</v>
      </c>
      <c r="FC15" s="24">
        <v>58421</v>
      </c>
      <c r="FD15" s="18">
        <v>58599</v>
      </c>
      <c r="FE15" s="24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25">
        <f t="shared" si="8"/>
        <v>690473</v>
      </c>
      <c r="FP15" s="24">
        <v>58196</v>
      </c>
      <c r="FQ15" s="18">
        <v>55414</v>
      </c>
      <c r="FR15" s="24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25">
        <f t="shared" si="9"/>
        <v>735473</v>
      </c>
      <c r="GC15" s="24">
        <v>63221</v>
      </c>
      <c r="GD15" s="18">
        <v>63271</v>
      </c>
      <c r="GE15" s="24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25">
        <f t="shared" si="10"/>
        <v>319163</v>
      </c>
      <c r="GP15" s="24">
        <v>44021</v>
      </c>
      <c r="GQ15" s="18">
        <v>15880</v>
      </c>
      <c r="GR15" s="24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25">
        <f t="shared" si="15"/>
        <v>511238</v>
      </c>
      <c r="HC15" s="24">
        <v>53349</v>
      </c>
      <c r="HD15" s="24">
        <v>49963</v>
      </c>
      <c r="HE15" s="24">
        <v>52214</v>
      </c>
      <c r="HF15" s="24">
        <v>46238</v>
      </c>
      <c r="HG15" s="24">
        <v>48478</v>
      </c>
      <c r="HH15" s="24">
        <v>50463</v>
      </c>
      <c r="HI15" s="24">
        <v>52920</v>
      </c>
      <c r="HJ15" s="24">
        <v>58689</v>
      </c>
      <c r="HK15" s="24">
        <v>51991</v>
      </c>
      <c r="HL15" s="24">
        <v>57505</v>
      </c>
      <c r="HM15" s="24"/>
      <c r="HN15" s="24"/>
      <c r="HO15" s="25">
        <f t="shared" si="16"/>
        <v>521810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4">
        <v>16838</v>
      </c>
      <c r="EQ16" s="18">
        <v>15907</v>
      </c>
      <c r="ER16" s="24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25">
        <f t="shared" si="7"/>
        <v>172070</v>
      </c>
      <c r="FC16" s="24">
        <v>19708</v>
      </c>
      <c r="FD16" s="18">
        <v>18479</v>
      </c>
      <c r="FE16" s="24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25">
        <f t="shared" si="8"/>
        <v>195515</v>
      </c>
      <c r="FP16" s="24">
        <v>36004</v>
      </c>
      <c r="FQ16" s="18">
        <v>32464</v>
      </c>
      <c r="FR16" s="24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25">
        <f t="shared" si="9"/>
        <v>318552</v>
      </c>
      <c r="GC16" s="24">
        <v>37851</v>
      </c>
      <c r="GD16" s="18">
        <v>38155</v>
      </c>
      <c r="GE16" s="24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25">
        <f t="shared" si="10"/>
        <v>160485</v>
      </c>
      <c r="GP16" s="24">
        <v>21628</v>
      </c>
      <c r="GQ16" s="18">
        <v>9236</v>
      </c>
      <c r="GR16" s="24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25">
        <f t="shared" si="15"/>
        <v>230547</v>
      </c>
      <c r="HC16" s="24">
        <v>28373</v>
      </c>
      <c r="HD16" s="24">
        <v>25078</v>
      </c>
      <c r="HE16" s="24">
        <v>24702</v>
      </c>
      <c r="HF16" s="24">
        <v>21622</v>
      </c>
      <c r="HG16" s="24">
        <v>19344</v>
      </c>
      <c r="HH16" s="24">
        <v>18185</v>
      </c>
      <c r="HI16" s="24">
        <v>21183</v>
      </c>
      <c r="HJ16" s="24">
        <v>24263</v>
      </c>
      <c r="HK16" s="24">
        <v>23453</v>
      </c>
      <c r="HL16" s="24">
        <v>29055</v>
      </c>
      <c r="HM16" s="24"/>
      <c r="HN16" s="24"/>
      <c r="HO16" s="25">
        <f t="shared" si="16"/>
        <v>235258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4">
        <v>66281</v>
      </c>
      <c r="EQ17" s="18">
        <v>63691</v>
      </c>
      <c r="ER17" s="24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25">
        <f t="shared" si="7"/>
        <v>793527</v>
      </c>
      <c r="FC17" s="24">
        <v>72679</v>
      </c>
      <c r="FD17" s="18">
        <v>69570</v>
      </c>
      <c r="FE17" s="24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25">
        <f t="shared" si="8"/>
        <v>841117</v>
      </c>
      <c r="FP17" s="24">
        <v>73011</v>
      </c>
      <c r="FQ17" s="18">
        <v>69455</v>
      </c>
      <c r="FR17" s="24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25">
        <f t="shared" si="9"/>
        <v>923925</v>
      </c>
      <c r="GC17" s="24">
        <v>82954</v>
      </c>
      <c r="GD17" s="18">
        <v>89979</v>
      </c>
      <c r="GE17" s="24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25">
        <f t="shared" si="10"/>
        <v>359242</v>
      </c>
      <c r="GP17" s="24">
        <v>59385</v>
      </c>
      <c r="GQ17" s="18">
        <v>21679</v>
      </c>
      <c r="GR17" s="24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25">
        <f t="shared" si="15"/>
        <v>658198</v>
      </c>
      <c r="HC17" s="24">
        <v>70587</v>
      </c>
      <c r="HD17" s="24">
        <v>62693</v>
      </c>
      <c r="HE17" s="24">
        <v>64965</v>
      </c>
      <c r="HF17" s="24">
        <v>59855</v>
      </c>
      <c r="HG17" s="24">
        <v>68658</v>
      </c>
      <c r="HH17" s="24">
        <v>69937</v>
      </c>
      <c r="HI17" s="24">
        <v>83499</v>
      </c>
      <c r="HJ17" s="24">
        <v>97233</v>
      </c>
      <c r="HK17" s="24">
        <v>79684</v>
      </c>
      <c r="HL17" s="24">
        <v>90000</v>
      </c>
      <c r="HM17" s="24"/>
      <c r="HN17" s="24"/>
      <c r="HO17" s="25">
        <f t="shared" si="16"/>
        <v>747111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4">
        <v>48313</v>
      </c>
      <c r="EQ18" s="18">
        <v>47031</v>
      </c>
      <c r="ER18" s="24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25">
        <f t="shared" si="7"/>
        <v>634928</v>
      </c>
      <c r="FC18" s="24">
        <v>50079</v>
      </c>
      <c r="FD18" s="18">
        <v>47822</v>
      </c>
      <c r="FE18" s="24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25">
        <f t="shared" si="8"/>
        <v>619557</v>
      </c>
      <c r="FP18" s="24">
        <v>53365</v>
      </c>
      <c r="FQ18" s="18">
        <v>50870</v>
      </c>
      <c r="FR18" s="24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25">
        <f t="shared" si="9"/>
        <v>654245</v>
      </c>
      <c r="GC18" s="24">
        <v>54005</v>
      </c>
      <c r="GD18" s="18">
        <v>59161</v>
      </c>
      <c r="GE18" s="24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25">
        <f t="shared" si="10"/>
        <v>217688</v>
      </c>
      <c r="GP18" s="24">
        <v>24956</v>
      </c>
      <c r="GQ18" s="18">
        <v>13179</v>
      </c>
      <c r="GR18" s="24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25">
        <f t="shared" si="15"/>
        <v>402766</v>
      </c>
      <c r="HC18" s="24">
        <v>46660</v>
      </c>
      <c r="HD18" s="24">
        <v>42684</v>
      </c>
      <c r="HE18" s="24">
        <v>47799</v>
      </c>
      <c r="HF18" s="24">
        <v>47037</v>
      </c>
      <c r="HG18" s="24">
        <v>51115</v>
      </c>
      <c r="HH18" s="24">
        <v>60061</v>
      </c>
      <c r="HI18" s="24">
        <v>67919</v>
      </c>
      <c r="HJ18" s="24">
        <v>70243</v>
      </c>
      <c r="HK18" s="24">
        <v>65981</v>
      </c>
      <c r="HL18" s="24">
        <v>74975</v>
      </c>
      <c r="HM18" s="24"/>
      <c r="HN18" s="24"/>
      <c r="HO18" s="25">
        <f t="shared" si="16"/>
        <v>574474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4">
        <v>17879</v>
      </c>
      <c r="EQ19" s="18">
        <v>16999</v>
      </c>
      <c r="ER19" s="24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25">
        <f t="shared" si="7"/>
        <v>197120</v>
      </c>
      <c r="FC19" s="24">
        <v>20445</v>
      </c>
      <c r="FD19" s="18">
        <v>20497</v>
      </c>
      <c r="FE19" s="24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25">
        <f t="shared" si="8"/>
        <v>215184</v>
      </c>
      <c r="FP19" s="24">
        <v>21235</v>
      </c>
      <c r="FQ19" s="18">
        <v>20528</v>
      </c>
      <c r="FR19" s="24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25">
        <f t="shared" si="9"/>
        <v>261346</v>
      </c>
      <c r="GC19" s="24">
        <v>33666</v>
      </c>
      <c r="GD19" s="18">
        <v>34711</v>
      </c>
      <c r="GE19" s="24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25">
        <f t="shared" si="10"/>
        <v>157918</v>
      </c>
      <c r="GP19" s="24">
        <v>29392</v>
      </c>
      <c r="GQ19" s="18">
        <v>9999</v>
      </c>
      <c r="GR19" s="24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25">
        <f t="shared" si="15"/>
        <v>306734</v>
      </c>
      <c r="HC19" s="24">
        <v>39226</v>
      </c>
      <c r="HD19" s="24">
        <v>38476</v>
      </c>
      <c r="HE19" s="24">
        <v>37499</v>
      </c>
      <c r="HF19" s="24">
        <v>29747</v>
      </c>
      <c r="HG19" s="24">
        <v>30186</v>
      </c>
      <c r="HH19" s="24">
        <v>27128</v>
      </c>
      <c r="HI19" s="24">
        <v>33180</v>
      </c>
      <c r="HJ19" s="24">
        <v>35167</v>
      </c>
      <c r="HK19" s="24">
        <v>30563</v>
      </c>
      <c r="HL19" s="24">
        <v>34784</v>
      </c>
      <c r="HM19" s="24"/>
      <c r="HN19" s="24"/>
      <c r="HO19" s="25">
        <f t="shared" si="16"/>
        <v>335956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4">
        <v>3220</v>
      </c>
      <c r="EQ20" s="18">
        <v>4366</v>
      </c>
      <c r="ER20" s="24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25">
        <f t="shared" si="7"/>
        <v>52627</v>
      </c>
      <c r="FC20" s="24">
        <v>3965</v>
      </c>
      <c r="FD20" s="18">
        <v>4668</v>
      </c>
      <c r="FE20" s="24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25">
        <f t="shared" si="8"/>
        <v>69873</v>
      </c>
      <c r="FP20" s="24">
        <v>3219</v>
      </c>
      <c r="FQ20" s="18">
        <v>4415</v>
      </c>
      <c r="FR20" s="24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25">
        <f t="shared" si="9"/>
        <v>63158</v>
      </c>
      <c r="GC20" s="24">
        <v>3508</v>
      </c>
      <c r="GD20" s="18">
        <v>4325</v>
      </c>
      <c r="GE20" s="24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25">
        <f t="shared" si="10"/>
        <v>9896</v>
      </c>
      <c r="GP20" s="24">
        <v>72</v>
      </c>
      <c r="GQ20" s="18">
        <v>2</v>
      </c>
      <c r="GR20" s="24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25">
        <f t="shared" si="15"/>
        <v>4986</v>
      </c>
      <c r="HC20" s="24">
        <v>894</v>
      </c>
      <c r="HD20" s="24">
        <v>449</v>
      </c>
      <c r="HE20" s="24">
        <v>1022</v>
      </c>
      <c r="HF20" s="24">
        <v>1886</v>
      </c>
      <c r="HG20" s="24">
        <v>2225</v>
      </c>
      <c r="HH20" s="24">
        <v>1908</v>
      </c>
      <c r="HI20" s="24">
        <v>2364</v>
      </c>
      <c r="HJ20" s="24">
        <v>2604</v>
      </c>
      <c r="HK20" s="24">
        <v>2199</v>
      </c>
      <c r="HL20" s="24">
        <v>3322</v>
      </c>
      <c r="HM20" s="24"/>
      <c r="HN20" s="24"/>
      <c r="HO20" s="25">
        <f t="shared" si="16"/>
        <v>18873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4">
        <v>42057</v>
      </c>
      <c r="EQ21" s="18">
        <v>39889</v>
      </c>
      <c r="ER21" s="24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25">
        <f t="shared" si="7"/>
        <v>567488</v>
      </c>
      <c r="FC21" s="24">
        <v>53882</v>
      </c>
      <c r="FD21" s="18">
        <v>47795</v>
      </c>
      <c r="FE21" s="24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25">
        <f t="shared" si="8"/>
        <v>556209</v>
      </c>
      <c r="FP21" s="24">
        <v>46198</v>
      </c>
      <c r="FQ21" s="18">
        <v>45995</v>
      </c>
      <c r="FR21" s="24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25">
        <f t="shared" si="9"/>
        <v>676379</v>
      </c>
      <c r="GC21" s="24">
        <v>62640</v>
      </c>
      <c r="GD21" s="18">
        <v>61653</v>
      </c>
      <c r="GE21" s="24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25">
        <f t="shared" si="10"/>
        <v>275317</v>
      </c>
      <c r="GP21" s="24">
        <v>34149</v>
      </c>
      <c r="GQ21" s="18">
        <v>15378</v>
      </c>
      <c r="GR21" s="24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25">
        <f t="shared" si="15"/>
        <v>403995</v>
      </c>
      <c r="HC21" s="24">
        <v>39475</v>
      </c>
      <c r="HD21" s="24">
        <v>40817</v>
      </c>
      <c r="HE21" s="24">
        <v>41257</v>
      </c>
      <c r="HF21" s="24">
        <v>41377</v>
      </c>
      <c r="HG21" s="24">
        <v>46741</v>
      </c>
      <c r="HH21" s="24">
        <v>50152</v>
      </c>
      <c r="HI21" s="24">
        <v>53767</v>
      </c>
      <c r="HJ21" s="24">
        <v>53735</v>
      </c>
      <c r="HK21" s="24">
        <v>48636</v>
      </c>
      <c r="HL21" s="24">
        <v>56512</v>
      </c>
      <c r="HM21" s="24"/>
      <c r="HN21" s="24"/>
      <c r="HO21" s="25">
        <f t="shared" si="16"/>
        <v>472469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4">
        <v>73772</v>
      </c>
      <c r="EQ22" s="18">
        <v>67690</v>
      </c>
      <c r="ER22" s="24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25">
        <f t="shared" si="7"/>
        <v>905573</v>
      </c>
      <c r="FC22" s="24">
        <v>82842</v>
      </c>
      <c r="FD22" s="18">
        <v>79865</v>
      </c>
      <c r="FE22" s="24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25">
        <f t="shared" si="8"/>
        <v>989544</v>
      </c>
      <c r="FP22" s="24">
        <v>88756</v>
      </c>
      <c r="FQ22" s="18">
        <v>80730</v>
      </c>
      <c r="FR22" s="24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25">
        <f t="shared" si="9"/>
        <v>1149295</v>
      </c>
      <c r="GC22" s="24">
        <v>97740</v>
      </c>
      <c r="GD22" s="18">
        <v>102577</v>
      </c>
      <c r="GE22" s="24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25">
        <f t="shared" si="10"/>
        <v>417071</v>
      </c>
      <c r="GP22" s="24">
        <v>54955</v>
      </c>
      <c r="GQ22" s="18">
        <v>21494</v>
      </c>
      <c r="GR22" s="24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25">
        <f t="shared" si="15"/>
        <v>652469</v>
      </c>
      <c r="HC22" s="24">
        <v>71096</v>
      </c>
      <c r="HD22" s="24">
        <v>72857</v>
      </c>
      <c r="HE22" s="24">
        <v>74913</v>
      </c>
      <c r="HF22" s="24">
        <v>66446</v>
      </c>
      <c r="HG22" s="24">
        <v>72057</v>
      </c>
      <c r="HH22" s="24">
        <v>71055</v>
      </c>
      <c r="HI22" s="24">
        <v>89527</v>
      </c>
      <c r="HJ22" s="24">
        <v>97311</v>
      </c>
      <c r="HK22" s="24">
        <v>90427</v>
      </c>
      <c r="HL22" s="24">
        <v>103172</v>
      </c>
      <c r="HM22" s="24"/>
      <c r="HN22" s="24"/>
      <c r="HO22" s="25">
        <f t="shared" si="16"/>
        <v>808861</v>
      </c>
    </row>
    <row r="23" spans="1:223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432472</v>
      </c>
      <c r="HH23" s="20">
        <f t="shared" si="25"/>
        <v>460699</v>
      </c>
      <c r="HI23" s="20">
        <f t="shared" si="25"/>
        <v>530602</v>
      </c>
      <c r="HJ23" s="20">
        <f t="shared" si="25"/>
        <v>577319</v>
      </c>
      <c r="HK23" s="20">
        <f t="shared" si="25"/>
        <v>522667</v>
      </c>
      <c r="HL23" s="20">
        <f t="shared" si="25"/>
        <v>591081</v>
      </c>
      <c r="HM23" s="20">
        <f t="shared" si="25"/>
        <v>0</v>
      </c>
      <c r="HN23" s="20">
        <f t="shared" si="25"/>
        <v>0</v>
      </c>
      <c r="HO23" s="20">
        <f t="shared" si="16"/>
        <v>4826374</v>
      </c>
    </row>
    <row r="24" spans="1:223" ht="15.95" customHeight="1">
      <c r="A24" s="53"/>
      <c r="P24" s="11">
        <f>+P23+P41</f>
        <v>93554</v>
      </c>
      <c r="Q24" s="11">
        <f>+Q23+Q41</f>
        <v>95589</v>
      </c>
      <c r="R24" s="11">
        <f>+R23+R41</f>
        <v>96665</v>
      </c>
      <c r="S24" s="11">
        <f>+S23+S41</f>
        <v>94019</v>
      </c>
      <c r="T24" s="11">
        <f>+T23+T41</f>
        <v>94745</v>
      </c>
      <c r="AF24" s="11"/>
      <c r="AP24" s="11"/>
      <c r="DD24" s="11">
        <f>+DD23+DD41</f>
        <v>356946</v>
      </c>
      <c r="DU24" s="11">
        <f>+DU23+DU41</f>
        <v>358784</v>
      </c>
      <c r="EE24" s="11">
        <f>+EE23+EE41</f>
        <v>380250</v>
      </c>
      <c r="ER24" s="11"/>
      <c r="FE24" s="11"/>
      <c r="FR24" s="11"/>
    </row>
    <row r="25" spans="1:223" ht="15.95" customHeight="1">
      <c r="A25" s="15" t="s">
        <v>51</v>
      </c>
      <c r="B25" s="15"/>
      <c r="AP25" s="11"/>
      <c r="EZ25" s="11"/>
      <c r="FM25" s="11"/>
      <c r="FZ25" s="11"/>
    </row>
    <row r="26" spans="1:223" ht="15.95" customHeight="1">
      <c r="A26" s="15"/>
      <c r="B26" s="15"/>
      <c r="AP26" s="11"/>
    </row>
    <row r="27" spans="1:223" ht="15.95" customHeight="1">
      <c r="A27" s="66" t="s">
        <v>33</v>
      </c>
      <c r="B27" s="22"/>
      <c r="C27" s="65">
        <v>2006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8" t="s">
        <v>56</v>
      </c>
      <c r="P27" s="65">
        <v>2007</v>
      </c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8" t="s">
        <v>57</v>
      </c>
      <c r="AC27" s="65">
        <v>2008</v>
      </c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8" t="s">
        <v>58</v>
      </c>
      <c r="AP27" s="65">
        <v>2009</v>
      </c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8" t="s">
        <v>59</v>
      </c>
      <c r="BC27" s="65">
        <v>2010</v>
      </c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8" t="s">
        <v>60</v>
      </c>
      <c r="BP27" s="65">
        <v>2011</v>
      </c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8" t="s">
        <v>61</v>
      </c>
      <c r="CC27" s="65">
        <v>2012</v>
      </c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8" t="s">
        <v>62</v>
      </c>
      <c r="CP27" s="65">
        <v>2013</v>
      </c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8" t="s">
        <v>63</v>
      </c>
      <c r="DC27" s="65">
        <v>2014</v>
      </c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8" t="s">
        <v>64</v>
      </c>
      <c r="DP27" s="65">
        <v>2015</v>
      </c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8" t="s">
        <v>65</v>
      </c>
      <c r="EC27" s="65">
        <v>2016</v>
      </c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8" t="s">
        <v>75</v>
      </c>
      <c r="EP27" s="65">
        <v>2017</v>
      </c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8" t="s">
        <v>76</v>
      </c>
      <c r="FC27" s="65">
        <v>2018</v>
      </c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8" t="s">
        <v>122</v>
      </c>
      <c r="FP27" s="65">
        <v>2019</v>
      </c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8" t="s">
        <v>124</v>
      </c>
      <c r="GC27" s="65">
        <v>2020</v>
      </c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4" t="s">
        <v>130</v>
      </c>
      <c r="GP27" s="65">
        <v>2021</v>
      </c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4" t="s">
        <v>131</v>
      </c>
      <c r="HC27" s="65">
        <v>2022</v>
      </c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4" t="s">
        <v>135</v>
      </c>
    </row>
    <row r="28" spans="1:223" ht="15.95" customHeight="1">
      <c r="A28" s="67"/>
      <c r="B28" s="23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69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69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69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69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69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69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69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69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69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69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69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69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69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69"/>
      <c r="GC28" s="16" t="s">
        <v>12</v>
      </c>
      <c r="GD28" s="16" t="s">
        <v>13</v>
      </c>
      <c r="GE28" s="16" t="s">
        <v>14</v>
      </c>
      <c r="GF28" s="16" t="s">
        <v>15</v>
      </c>
      <c r="GG28" s="16" t="s">
        <v>16</v>
      </c>
      <c r="GH28" s="16" t="s">
        <v>17</v>
      </c>
      <c r="GI28" s="16" t="s">
        <v>18</v>
      </c>
      <c r="GJ28" s="16" t="s">
        <v>19</v>
      </c>
      <c r="GK28" s="16" t="s">
        <v>20</v>
      </c>
      <c r="GL28" s="16" t="s">
        <v>21</v>
      </c>
      <c r="GM28" s="16" t="s">
        <v>22</v>
      </c>
      <c r="GN28" s="16" t="s">
        <v>23</v>
      </c>
      <c r="GO28" s="64"/>
      <c r="GP28" s="16" t="s">
        <v>12</v>
      </c>
      <c r="GQ28" s="16" t="s">
        <v>13</v>
      </c>
      <c r="GR28" s="16" t="s">
        <v>14</v>
      </c>
      <c r="GS28" s="16" t="s">
        <v>15</v>
      </c>
      <c r="GT28" s="16" t="s">
        <v>16</v>
      </c>
      <c r="GU28" s="16" t="s">
        <v>17</v>
      </c>
      <c r="GV28" s="16" t="s">
        <v>18</v>
      </c>
      <c r="GW28" s="16" t="s">
        <v>19</v>
      </c>
      <c r="GX28" s="16" t="s">
        <v>132</v>
      </c>
      <c r="GY28" s="16" t="s">
        <v>21</v>
      </c>
      <c r="GZ28" s="16" t="s">
        <v>22</v>
      </c>
      <c r="HA28" s="16" t="s">
        <v>23</v>
      </c>
      <c r="HB28" s="64"/>
      <c r="HC28" s="16" t="s">
        <v>12</v>
      </c>
      <c r="HD28" s="16" t="s">
        <v>13</v>
      </c>
      <c r="HE28" s="16" t="s">
        <v>14</v>
      </c>
      <c r="HF28" s="16" t="s">
        <v>15</v>
      </c>
      <c r="HG28" s="16" t="s">
        <v>16</v>
      </c>
      <c r="HH28" s="16" t="s">
        <v>17</v>
      </c>
      <c r="HI28" s="16" t="s">
        <v>18</v>
      </c>
      <c r="HJ28" s="16" t="s">
        <v>19</v>
      </c>
      <c r="HK28" s="16" t="s">
        <v>132</v>
      </c>
      <c r="HL28" s="16" t="s">
        <v>21</v>
      </c>
      <c r="HM28" s="16" t="s">
        <v>22</v>
      </c>
      <c r="HN28" s="16" t="s">
        <v>23</v>
      </c>
      <c r="HO28" s="64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6">
        <v>0</v>
      </c>
      <c r="EO29" s="25">
        <f>SUM(EC29:EN29)</f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26</v>
      </c>
      <c r="EZ29" s="24">
        <v>0</v>
      </c>
      <c r="FA29" s="26">
        <v>0</v>
      </c>
      <c r="FB29" s="25">
        <f>SUM(EP29:FA29)</f>
        <v>26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6">
        <v>0</v>
      </c>
      <c r="FO29" s="25">
        <f>SUM(FC29:FN29)</f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6">
        <v>0</v>
      </c>
      <c r="GB29" s="25">
        <f>SUM(FP29:GA29)</f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0</v>
      </c>
      <c r="GH29" s="24">
        <v>0</v>
      </c>
      <c r="GI29" s="24">
        <v>0</v>
      </c>
      <c r="GJ29" s="24">
        <v>0</v>
      </c>
      <c r="GK29" s="24">
        <v>0</v>
      </c>
      <c r="GL29" s="24">
        <v>0</v>
      </c>
      <c r="GM29" s="24">
        <v>0</v>
      </c>
      <c r="GN29" s="26">
        <v>0</v>
      </c>
      <c r="GO29" s="25">
        <f t="shared" ref="GO29:GO41" si="33">SUM(GC29:GN29)</f>
        <v>0</v>
      </c>
      <c r="GP29" s="24">
        <v>0</v>
      </c>
      <c r="GQ29" s="24">
        <v>0</v>
      </c>
      <c r="GR29" s="24">
        <v>0</v>
      </c>
      <c r="GS29" s="24">
        <v>0</v>
      </c>
      <c r="GT29" s="24">
        <v>0</v>
      </c>
      <c r="GU29" s="24">
        <v>0</v>
      </c>
      <c r="GV29" s="24">
        <v>0</v>
      </c>
      <c r="GW29" s="24">
        <v>0</v>
      </c>
      <c r="GX29" s="24">
        <v>0</v>
      </c>
      <c r="GY29" s="24">
        <v>0</v>
      </c>
      <c r="GZ29" s="24">
        <v>0</v>
      </c>
      <c r="HA29" s="24">
        <v>0</v>
      </c>
      <c r="HB29" s="25">
        <f>SUM(GP29:HA29)</f>
        <v>0</v>
      </c>
      <c r="HC29" s="24">
        <v>0</v>
      </c>
      <c r="HD29" s="24">
        <v>0</v>
      </c>
      <c r="HE29" s="24">
        <v>0</v>
      </c>
      <c r="HF29" s="24">
        <v>0</v>
      </c>
      <c r="HG29" s="24">
        <v>0</v>
      </c>
      <c r="HH29" s="24">
        <v>0</v>
      </c>
      <c r="HI29" s="24">
        <v>0</v>
      </c>
      <c r="HJ29" s="24">
        <v>0</v>
      </c>
      <c r="HK29" s="24">
        <v>0</v>
      </c>
      <c r="HL29" s="24">
        <v>0</v>
      </c>
      <c r="HM29" s="24"/>
      <c r="HN29" s="24"/>
      <c r="HO29" s="25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25">
        <v>0</v>
      </c>
      <c r="EO30" s="25">
        <f t="shared" ref="EO30:EO40" si="37">SUM(EC30:EN30)</f>
        <v>0</v>
      </c>
      <c r="EP30" s="24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25">
        <v>0</v>
      </c>
      <c r="FB30" s="25">
        <f t="shared" ref="FB30:FB40" si="38">SUM(EP30:FA30)</f>
        <v>0</v>
      </c>
      <c r="FC30" s="24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25">
        <v>0</v>
      </c>
      <c r="FO30" s="25">
        <f t="shared" ref="FO30:FO40" si="39">SUM(FC30:FN30)</f>
        <v>0</v>
      </c>
      <c r="FP30" s="24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25">
        <v>0</v>
      </c>
      <c r="GB30" s="25">
        <f t="shared" ref="GB30:GB40" si="40">SUM(FP30:GA30)</f>
        <v>0</v>
      </c>
      <c r="GC30" s="24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25">
        <v>0</v>
      </c>
      <c r="GO30" s="25">
        <f t="shared" si="33"/>
        <v>0</v>
      </c>
      <c r="GP30" s="24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25">
        <f t="shared" ref="HB30:HB41" si="41">SUM(GP30:HA30)</f>
        <v>0</v>
      </c>
      <c r="HC30" s="24">
        <v>0</v>
      </c>
      <c r="HD30" s="24">
        <v>0</v>
      </c>
      <c r="HE30" s="24">
        <v>0</v>
      </c>
      <c r="HF30" s="24">
        <v>0</v>
      </c>
      <c r="HG30" s="24">
        <v>0</v>
      </c>
      <c r="HH30" s="24">
        <v>0</v>
      </c>
      <c r="HI30" s="24">
        <v>0</v>
      </c>
      <c r="HJ30" s="24">
        <v>0</v>
      </c>
      <c r="HK30" s="24">
        <v>0</v>
      </c>
      <c r="HL30" s="24">
        <v>0</v>
      </c>
      <c r="HM30" s="24"/>
      <c r="HN30" s="24"/>
      <c r="HO30" s="25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25">
        <v>0</v>
      </c>
      <c r="EO31" s="25">
        <f t="shared" si="37"/>
        <v>0</v>
      </c>
      <c r="EP31" s="24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25">
        <v>0</v>
      </c>
      <c r="FB31" s="25">
        <f t="shared" si="38"/>
        <v>0</v>
      </c>
      <c r="FC31" s="24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25">
        <v>0</v>
      </c>
      <c r="FO31" s="25">
        <f t="shared" si="39"/>
        <v>1</v>
      </c>
      <c r="FP31" s="24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25">
        <v>0</v>
      </c>
      <c r="GB31" s="25">
        <f t="shared" si="40"/>
        <v>12</v>
      </c>
      <c r="GC31" s="24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25">
        <v>0</v>
      </c>
      <c r="GO31" s="25">
        <f t="shared" si="33"/>
        <v>0</v>
      </c>
      <c r="GP31" s="24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25">
        <f t="shared" si="41"/>
        <v>0</v>
      </c>
      <c r="HC31" s="24">
        <v>0</v>
      </c>
      <c r="HD31" s="24">
        <v>0</v>
      </c>
      <c r="HE31" s="24">
        <v>0</v>
      </c>
      <c r="HF31" s="24">
        <v>0</v>
      </c>
      <c r="HG31" s="24">
        <v>0</v>
      </c>
      <c r="HH31" s="24">
        <v>0</v>
      </c>
      <c r="HI31" s="24">
        <v>0</v>
      </c>
      <c r="HJ31" s="24">
        <v>0</v>
      </c>
      <c r="HK31" s="24">
        <v>0</v>
      </c>
      <c r="HL31" s="24">
        <v>0</v>
      </c>
      <c r="HM31" s="24"/>
      <c r="HN31" s="24"/>
      <c r="HO31" s="25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25">
        <v>36</v>
      </c>
      <c r="EO32" s="25">
        <f t="shared" si="37"/>
        <v>436</v>
      </c>
      <c r="EP32" s="24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25">
        <v>25</v>
      </c>
      <c r="FB32" s="25">
        <f t="shared" si="38"/>
        <v>93</v>
      </c>
      <c r="FC32" s="24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25">
        <v>14</v>
      </c>
      <c r="FO32" s="25">
        <f t="shared" si="39"/>
        <v>921</v>
      </c>
      <c r="FP32" s="24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25">
        <v>0</v>
      </c>
      <c r="GB32" s="25">
        <f t="shared" si="40"/>
        <v>291</v>
      </c>
      <c r="GC32" s="24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25">
        <v>0</v>
      </c>
      <c r="GO32" s="25">
        <f t="shared" si="33"/>
        <v>268</v>
      </c>
      <c r="GP32" s="24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25">
        <f t="shared" si="41"/>
        <v>64</v>
      </c>
      <c r="HC32" s="24">
        <v>0</v>
      </c>
      <c r="HD32" s="24">
        <v>8</v>
      </c>
      <c r="HE32" s="24">
        <v>22</v>
      </c>
      <c r="HF32" s="24">
        <v>11</v>
      </c>
      <c r="HG32" s="24">
        <v>22</v>
      </c>
      <c r="HH32" s="24">
        <v>0</v>
      </c>
      <c r="HI32" s="24">
        <v>86</v>
      </c>
      <c r="HJ32" s="24">
        <v>0</v>
      </c>
      <c r="HK32" s="24">
        <v>18</v>
      </c>
      <c r="HL32" s="24">
        <v>4</v>
      </c>
      <c r="HM32" s="24"/>
      <c r="HN32" s="24"/>
      <c r="HO32" s="25">
        <f t="shared" si="42"/>
        <v>171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25">
        <v>3</v>
      </c>
      <c r="EO33" s="25">
        <f t="shared" si="37"/>
        <v>62</v>
      </c>
      <c r="EP33" s="24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25">
        <v>0</v>
      </c>
      <c r="FB33" s="25">
        <f t="shared" si="38"/>
        <v>22</v>
      </c>
      <c r="FC33" s="24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25">
        <v>0</v>
      </c>
      <c r="FO33" s="25">
        <f t="shared" si="39"/>
        <v>10</v>
      </c>
      <c r="FP33" s="24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25">
        <v>10</v>
      </c>
      <c r="GB33" s="25">
        <f t="shared" si="40"/>
        <v>20</v>
      </c>
      <c r="GC33" s="24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25">
        <v>0</v>
      </c>
      <c r="GO33" s="25">
        <f t="shared" si="33"/>
        <v>273</v>
      </c>
      <c r="GP33" s="24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25">
        <f t="shared" si="41"/>
        <v>1</v>
      </c>
      <c r="HC33" s="24">
        <v>4</v>
      </c>
      <c r="HD33" s="24">
        <v>0</v>
      </c>
      <c r="HE33" s="24">
        <v>0</v>
      </c>
      <c r="HF33" s="24">
        <v>0</v>
      </c>
      <c r="HG33" s="24">
        <v>0</v>
      </c>
      <c r="HH33" s="24">
        <v>0</v>
      </c>
      <c r="HI33" s="24">
        <v>0</v>
      </c>
      <c r="HJ33" s="24">
        <v>0</v>
      </c>
      <c r="HK33" s="24">
        <v>0</v>
      </c>
      <c r="HL33" s="24">
        <v>0</v>
      </c>
      <c r="HM33" s="24"/>
      <c r="HN33" s="24"/>
      <c r="HO33" s="25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25">
        <v>0</v>
      </c>
      <c r="EO34" s="25">
        <f t="shared" si="37"/>
        <v>3</v>
      </c>
      <c r="EP34" s="24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25">
        <v>0</v>
      </c>
      <c r="FB34" s="25">
        <f t="shared" si="38"/>
        <v>11</v>
      </c>
      <c r="FC34" s="24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25">
        <v>0</v>
      </c>
      <c r="FO34" s="25">
        <f t="shared" si="39"/>
        <v>22</v>
      </c>
      <c r="FP34" s="24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25">
        <v>19</v>
      </c>
      <c r="GB34" s="25">
        <f t="shared" si="40"/>
        <v>59</v>
      </c>
      <c r="GC34" s="24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25">
        <v>0</v>
      </c>
      <c r="GO34" s="25">
        <f t="shared" si="33"/>
        <v>45</v>
      </c>
      <c r="GP34" s="24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25">
        <f t="shared" si="41"/>
        <v>36</v>
      </c>
      <c r="HC34" s="24">
        <v>0</v>
      </c>
      <c r="HD34" s="24">
        <v>0</v>
      </c>
      <c r="HE34" s="24">
        <v>0</v>
      </c>
      <c r="HF34" s="24">
        <v>0</v>
      </c>
      <c r="HG34" s="24">
        <v>18</v>
      </c>
      <c r="HH34" s="24">
        <v>0</v>
      </c>
      <c r="HI34" s="24">
        <v>0</v>
      </c>
      <c r="HJ34" s="24">
        <v>40</v>
      </c>
      <c r="HK34" s="24">
        <v>0</v>
      </c>
      <c r="HL34" s="24">
        <v>0</v>
      </c>
      <c r="HM34" s="24"/>
      <c r="HN34" s="24"/>
      <c r="HO34" s="25">
        <f t="shared" si="42"/>
        <v>58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25">
        <v>0</v>
      </c>
      <c r="EO35" s="25">
        <f t="shared" si="37"/>
        <v>0</v>
      </c>
      <c r="EP35" s="24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25">
        <v>0</v>
      </c>
      <c r="FB35" s="25">
        <f t="shared" si="38"/>
        <v>21</v>
      </c>
      <c r="FC35" s="24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25">
        <v>0</v>
      </c>
      <c r="FO35" s="25">
        <f t="shared" si="39"/>
        <v>10</v>
      </c>
      <c r="FP35" s="24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25">
        <v>275</v>
      </c>
      <c r="GB35" s="25">
        <f t="shared" si="40"/>
        <v>295</v>
      </c>
      <c r="GC35" s="24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25">
        <v>0</v>
      </c>
      <c r="GO35" s="25">
        <f t="shared" si="33"/>
        <v>85</v>
      </c>
      <c r="GP35" s="24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25">
        <f t="shared" si="41"/>
        <v>17</v>
      </c>
      <c r="HC35" s="24">
        <v>0</v>
      </c>
      <c r="HD35" s="24">
        <v>0</v>
      </c>
      <c r="HE35" s="24">
        <v>0</v>
      </c>
      <c r="HF35" s="24">
        <v>0</v>
      </c>
      <c r="HG35" s="24">
        <v>0</v>
      </c>
      <c r="HH35" s="24">
        <v>2</v>
      </c>
      <c r="HI35" s="24">
        <v>2</v>
      </c>
      <c r="HJ35" s="24">
        <v>0</v>
      </c>
      <c r="HK35" s="24">
        <v>28</v>
      </c>
      <c r="HL35" s="24">
        <v>14</v>
      </c>
      <c r="HM35" s="24"/>
      <c r="HN35" s="24"/>
      <c r="HO35" s="25">
        <f t="shared" si="42"/>
        <v>46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25">
        <v>48</v>
      </c>
      <c r="EO36" s="25">
        <f t="shared" si="37"/>
        <v>480</v>
      </c>
      <c r="EP36" s="24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25">
        <v>0</v>
      </c>
      <c r="FB36" s="25">
        <f t="shared" si="38"/>
        <v>601</v>
      </c>
      <c r="FC36" s="24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25">
        <v>2</v>
      </c>
      <c r="FO36" s="25">
        <f t="shared" si="39"/>
        <v>256</v>
      </c>
      <c r="FP36" s="24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25">
        <v>3203</v>
      </c>
      <c r="GB36" s="25">
        <f t="shared" si="40"/>
        <v>3390</v>
      </c>
      <c r="GC36" s="24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25">
        <v>2369</v>
      </c>
      <c r="GO36" s="25">
        <f t="shared" si="33"/>
        <v>16095</v>
      </c>
      <c r="GP36" s="24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25">
        <f t="shared" si="41"/>
        <v>21009</v>
      </c>
      <c r="HC36" s="24">
        <v>5498</v>
      </c>
      <c r="HD36" s="24">
        <v>4886</v>
      </c>
      <c r="HE36" s="24">
        <v>5783</v>
      </c>
      <c r="HF36" s="24">
        <v>3739</v>
      </c>
      <c r="HG36" s="24">
        <v>4529</v>
      </c>
      <c r="HH36" s="24">
        <v>3551</v>
      </c>
      <c r="HI36" s="24">
        <v>3888</v>
      </c>
      <c r="HJ36" s="24">
        <v>3702</v>
      </c>
      <c r="HK36" s="24">
        <v>3731</v>
      </c>
      <c r="HL36" s="24">
        <v>3709</v>
      </c>
      <c r="HM36" s="24"/>
      <c r="HN36" s="24"/>
      <c r="HO36" s="25">
        <f t="shared" si="42"/>
        <v>43016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25">
        <v>4</v>
      </c>
      <c r="EO37" s="25">
        <f t="shared" si="37"/>
        <v>171</v>
      </c>
      <c r="EP37" s="24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25">
        <v>34</v>
      </c>
      <c r="FB37" s="25">
        <f t="shared" si="38"/>
        <v>141</v>
      </c>
      <c r="FC37" s="24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25">
        <v>20</v>
      </c>
      <c r="FO37" s="25">
        <f t="shared" si="39"/>
        <v>231</v>
      </c>
      <c r="FP37" s="24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25">
        <v>26</v>
      </c>
      <c r="GB37" s="25">
        <f t="shared" si="40"/>
        <v>448</v>
      </c>
      <c r="GC37" s="24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25">
        <v>14</v>
      </c>
      <c r="GO37" s="25">
        <f t="shared" si="33"/>
        <v>76</v>
      </c>
      <c r="GP37" s="24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25">
        <f t="shared" si="41"/>
        <v>205</v>
      </c>
      <c r="HC37" s="24">
        <v>43</v>
      </c>
      <c r="HD37" s="24">
        <v>28</v>
      </c>
      <c r="HE37" s="24">
        <v>41</v>
      </c>
      <c r="HF37" s="24">
        <v>26</v>
      </c>
      <c r="HG37" s="24">
        <v>38</v>
      </c>
      <c r="HH37" s="24">
        <v>42</v>
      </c>
      <c r="HI37" s="24">
        <v>16</v>
      </c>
      <c r="HJ37" s="24">
        <v>20</v>
      </c>
      <c r="HK37" s="24">
        <v>11</v>
      </c>
      <c r="HL37" s="24">
        <v>24</v>
      </c>
      <c r="HM37" s="24"/>
      <c r="HN37" s="24"/>
      <c r="HO37" s="25">
        <f t="shared" si="42"/>
        <v>289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25">
        <v>13</v>
      </c>
      <c r="EO38" s="25">
        <f t="shared" si="37"/>
        <v>147</v>
      </c>
      <c r="EP38" s="24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25">
        <v>8</v>
      </c>
      <c r="FB38" s="25">
        <f t="shared" si="38"/>
        <v>343</v>
      </c>
      <c r="FC38" s="24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25">
        <v>2</v>
      </c>
      <c r="FO38" s="25">
        <f t="shared" si="39"/>
        <v>785</v>
      </c>
      <c r="FP38" s="24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25">
        <v>14</v>
      </c>
      <c r="GB38" s="25">
        <f t="shared" si="40"/>
        <v>381</v>
      </c>
      <c r="GC38" s="24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25">
        <v>1</v>
      </c>
      <c r="GO38" s="25">
        <f t="shared" si="33"/>
        <v>62</v>
      </c>
      <c r="GP38" s="24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25">
        <f t="shared" si="41"/>
        <v>79</v>
      </c>
      <c r="HC38" s="24">
        <v>12</v>
      </c>
      <c r="HD38" s="24">
        <v>24</v>
      </c>
      <c r="HE38" s="24">
        <v>44</v>
      </c>
      <c r="HF38" s="24">
        <v>60</v>
      </c>
      <c r="HG38" s="24">
        <v>31</v>
      </c>
      <c r="HH38" s="24">
        <v>32</v>
      </c>
      <c r="HI38" s="24">
        <v>33</v>
      </c>
      <c r="HJ38" s="24">
        <v>45</v>
      </c>
      <c r="HK38" s="24">
        <v>38</v>
      </c>
      <c r="HL38" s="24">
        <v>5</v>
      </c>
      <c r="HM38" s="24"/>
      <c r="HN38" s="24"/>
      <c r="HO38" s="25">
        <f t="shared" si="42"/>
        <v>324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25">
        <v>1261</v>
      </c>
      <c r="EO39" s="25">
        <f t="shared" si="37"/>
        <v>7788</v>
      </c>
      <c r="EP39" s="24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25">
        <v>1375</v>
      </c>
      <c r="FB39" s="25">
        <f t="shared" si="38"/>
        <v>13542</v>
      </c>
      <c r="FC39" s="24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25">
        <v>1278</v>
      </c>
      <c r="FO39" s="25">
        <f t="shared" si="39"/>
        <v>15655</v>
      </c>
      <c r="FP39" s="24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25">
        <v>1333</v>
      </c>
      <c r="GB39" s="25">
        <f t="shared" si="40"/>
        <v>14749</v>
      </c>
      <c r="GC39" s="24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25">
        <v>0</v>
      </c>
      <c r="GO39" s="25">
        <f t="shared" si="33"/>
        <v>3248</v>
      </c>
      <c r="GP39" s="24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25">
        <f t="shared" si="41"/>
        <v>10749</v>
      </c>
      <c r="HC39" s="24">
        <v>1078</v>
      </c>
      <c r="HD39" s="24">
        <v>1604</v>
      </c>
      <c r="HE39" s="24">
        <v>1666</v>
      </c>
      <c r="HF39" s="24">
        <v>1577</v>
      </c>
      <c r="HG39" s="24">
        <v>1915</v>
      </c>
      <c r="HH39" s="24">
        <v>1623</v>
      </c>
      <c r="HI39" s="24">
        <v>1926</v>
      </c>
      <c r="HJ39" s="24">
        <v>1934</v>
      </c>
      <c r="HK39" s="24">
        <v>1611</v>
      </c>
      <c r="HL39" s="24">
        <v>1436</v>
      </c>
      <c r="HM39" s="24"/>
      <c r="HN39" s="24"/>
      <c r="HO39" s="25">
        <f t="shared" si="42"/>
        <v>16370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25">
        <v>27</v>
      </c>
      <c r="EO40" s="25">
        <f t="shared" si="37"/>
        <v>286</v>
      </c>
      <c r="EP40" s="24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25">
        <v>22</v>
      </c>
      <c r="FB40" s="25">
        <f t="shared" si="38"/>
        <v>382</v>
      </c>
      <c r="FC40" s="24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25">
        <v>44</v>
      </c>
      <c r="FO40" s="25">
        <f t="shared" si="39"/>
        <v>539</v>
      </c>
      <c r="FP40" s="24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25">
        <v>63</v>
      </c>
      <c r="GB40" s="25">
        <f t="shared" si="40"/>
        <v>483</v>
      </c>
      <c r="GC40" s="24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25">
        <v>15</v>
      </c>
      <c r="GO40" s="25">
        <f t="shared" si="33"/>
        <v>478</v>
      </c>
      <c r="GP40" s="24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25">
        <f t="shared" si="41"/>
        <v>451</v>
      </c>
      <c r="HC40" s="24">
        <v>39</v>
      </c>
      <c r="HD40" s="24">
        <v>33</v>
      </c>
      <c r="HE40" s="24">
        <v>26</v>
      </c>
      <c r="HF40" s="24">
        <v>48</v>
      </c>
      <c r="HG40" s="24">
        <v>31</v>
      </c>
      <c r="HH40" s="24">
        <v>19</v>
      </c>
      <c r="HI40" s="24">
        <v>62</v>
      </c>
      <c r="HJ40" s="24">
        <v>134</v>
      </c>
      <c r="HK40" s="24">
        <v>52</v>
      </c>
      <c r="HL40" s="24">
        <v>50</v>
      </c>
      <c r="HM40" s="24"/>
      <c r="HN40" s="24"/>
      <c r="HO40" s="25">
        <f t="shared" si="42"/>
        <v>494</v>
      </c>
    </row>
    <row r="41" spans="1:223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5269</v>
      </c>
      <c r="HI41" s="20">
        <f t="shared" si="59"/>
        <v>6013</v>
      </c>
      <c r="HJ41" s="20">
        <f t="shared" si="59"/>
        <v>5875</v>
      </c>
      <c r="HK41" s="20">
        <f t="shared" si="59"/>
        <v>5489</v>
      </c>
      <c r="HL41" s="20">
        <f t="shared" si="59"/>
        <v>5242</v>
      </c>
      <c r="HM41" s="20">
        <f t="shared" si="59"/>
        <v>0</v>
      </c>
      <c r="HN41" s="20">
        <f t="shared" si="59"/>
        <v>0</v>
      </c>
      <c r="HO41" s="20">
        <f t="shared" si="42"/>
        <v>60772</v>
      </c>
    </row>
    <row r="42" spans="1:223" ht="15.95" customHeight="1">
      <c r="A42" s="53"/>
      <c r="B42" s="15"/>
      <c r="AP42" s="11"/>
    </row>
    <row r="43" spans="1:223" ht="15.95" customHeight="1">
      <c r="A43" s="53"/>
      <c r="B43" s="15"/>
      <c r="AP43" s="11"/>
    </row>
    <row r="44" spans="1:223" ht="15.95" customHeight="1">
      <c r="A44" s="15" t="s">
        <v>52</v>
      </c>
      <c r="B44" s="15"/>
      <c r="DP44" s="11"/>
      <c r="DQ44" s="11"/>
      <c r="DR44" s="11"/>
      <c r="DS44" s="11"/>
      <c r="DT44" s="11"/>
      <c r="DU44" s="11"/>
      <c r="DV44" s="11"/>
      <c r="DW44" s="11"/>
      <c r="DX44" s="11"/>
    </row>
    <row r="45" spans="1:223" ht="4.5" customHeight="1">
      <c r="A45" s="15"/>
      <c r="B45" s="15"/>
    </row>
    <row r="46" spans="1:223" ht="15.95" customHeight="1">
      <c r="A46" s="15" t="s">
        <v>53</v>
      </c>
      <c r="B46" s="15"/>
      <c r="DP46" s="11"/>
      <c r="DQ46" s="11"/>
      <c r="DR46" s="11"/>
      <c r="DS46" s="11"/>
      <c r="DT46" s="11"/>
      <c r="DU46" s="11"/>
      <c r="DV46" s="11"/>
      <c r="DW46" s="11"/>
      <c r="DX46" s="11"/>
    </row>
    <row r="47" spans="1:223" ht="15.95" customHeight="1">
      <c r="A47" s="15"/>
      <c r="B47" s="15"/>
    </row>
    <row r="48" spans="1:223" ht="15.95" customHeight="1">
      <c r="A48" s="66" t="s">
        <v>33</v>
      </c>
      <c r="B48" s="22"/>
      <c r="C48" s="65">
        <v>2006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8" t="s">
        <v>56</v>
      </c>
      <c r="P48" s="65">
        <v>2007</v>
      </c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8" t="s">
        <v>57</v>
      </c>
      <c r="AC48" s="65">
        <v>2008</v>
      </c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8" t="s">
        <v>58</v>
      </c>
      <c r="AP48" s="65">
        <v>2009</v>
      </c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8" t="s">
        <v>59</v>
      </c>
      <c r="BC48" s="65">
        <v>2010</v>
      </c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8" t="s">
        <v>60</v>
      </c>
      <c r="BP48" s="65">
        <v>2011</v>
      </c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8" t="s">
        <v>61</v>
      </c>
      <c r="CC48" s="65">
        <v>2012</v>
      </c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8" t="s">
        <v>62</v>
      </c>
      <c r="CP48" s="65">
        <v>2013</v>
      </c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8" t="s">
        <v>63</v>
      </c>
      <c r="DC48" s="65">
        <v>2014</v>
      </c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8" t="s">
        <v>64</v>
      </c>
      <c r="DP48" s="65">
        <v>2015</v>
      </c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8" t="s">
        <v>65</v>
      </c>
      <c r="EC48" s="65">
        <v>2016</v>
      </c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8" t="s">
        <v>75</v>
      </c>
      <c r="EP48" s="65">
        <v>2017</v>
      </c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8" t="s">
        <v>76</v>
      </c>
      <c r="FC48" s="65">
        <v>2018</v>
      </c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8" t="s">
        <v>122</v>
      </c>
      <c r="FP48" s="65">
        <v>2019</v>
      </c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8" t="s">
        <v>124</v>
      </c>
      <c r="GC48" s="65">
        <v>2020</v>
      </c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4" t="s">
        <v>130</v>
      </c>
      <c r="GP48" s="65">
        <v>2021</v>
      </c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4" t="s">
        <v>131</v>
      </c>
      <c r="HC48" s="65">
        <v>2022</v>
      </c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4" t="s">
        <v>135</v>
      </c>
    </row>
    <row r="49" spans="1:223" ht="15.95" customHeight="1">
      <c r="A49" s="67"/>
      <c r="B49" s="23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69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69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69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69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69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69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69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69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69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69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69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69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69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69"/>
      <c r="GC49" s="16" t="s">
        <v>12</v>
      </c>
      <c r="GD49" s="16" t="s">
        <v>13</v>
      </c>
      <c r="GE49" s="16" t="s">
        <v>14</v>
      </c>
      <c r="GF49" s="16" t="s">
        <v>15</v>
      </c>
      <c r="GG49" s="16" t="s">
        <v>16</v>
      </c>
      <c r="GH49" s="16" t="s">
        <v>17</v>
      </c>
      <c r="GI49" s="16" t="s">
        <v>18</v>
      </c>
      <c r="GJ49" s="16" t="s">
        <v>19</v>
      </c>
      <c r="GK49" s="16" t="s">
        <v>20</v>
      </c>
      <c r="GL49" s="16" t="s">
        <v>21</v>
      </c>
      <c r="GM49" s="16" t="s">
        <v>22</v>
      </c>
      <c r="GN49" s="16" t="s">
        <v>23</v>
      </c>
      <c r="GO49" s="64"/>
      <c r="GP49" s="16" t="s">
        <v>12</v>
      </c>
      <c r="GQ49" s="16" t="s">
        <v>13</v>
      </c>
      <c r="GR49" s="16" t="s">
        <v>14</v>
      </c>
      <c r="GS49" s="16" t="s">
        <v>15</v>
      </c>
      <c r="GT49" s="16" t="s">
        <v>16</v>
      </c>
      <c r="GU49" s="16" t="s">
        <v>17</v>
      </c>
      <c r="GV49" s="16" t="s">
        <v>18</v>
      </c>
      <c r="GW49" s="16" t="s">
        <v>19</v>
      </c>
      <c r="GX49" s="16" t="s">
        <v>132</v>
      </c>
      <c r="GY49" s="16" t="s">
        <v>21</v>
      </c>
      <c r="GZ49" s="16" t="s">
        <v>22</v>
      </c>
      <c r="HA49" s="16" t="s">
        <v>23</v>
      </c>
      <c r="HB49" s="64"/>
      <c r="HC49" s="16" t="s">
        <v>12</v>
      </c>
      <c r="HD49" s="16" t="s">
        <v>13</v>
      </c>
      <c r="HE49" s="16" t="s">
        <v>14</v>
      </c>
      <c r="HF49" s="16" t="s">
        <v>15</v>
      </c>
      <c r="HG49" s="16" t="s">
        <v>16</v>
      </c>
      <c r="HH49" s="16" t="s">
        <v>17</v>
      </c>
      <c r="HI49" s="16" t="s">
        <v>18</v>
      </c>
      <c r="HJ49" s="16" t="s">
        <v>19</v>
      </c>
      <c r="HK49" s="16" t="s">
        <v>132</v>
      </c>
      <c r="HL49" s="16" t="s">
        <v>21</v>
      </c>
      <c r="HM49" s="16" t="s">
        <v>22</v>
      </c>
      <c r="HN49" s="16" t="s">
        <v>23</v>
      </c>
      <c r="HO49" s="64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4">
        <v>35702.082000000002</v>
      </c>
      <c r="ED50" s="24">
        <v>36748.5</v>
      </c>
      <c r="EE50" s="24">
        <v>40183.300000000003</v>
      </c>
      <c r="EF50" s="24">
        <v>42833.500000000007</v>
      </c>
      <c r="EG50" s="24">
        <v>40286.699999999997</v>
      </c>
      <c r="EH50" s="24">
        <v>39522.200000000004</v>
      </c>
      <c r="EI50" s="24">
        <v>37701.9</v>
      </c>
      <c r="EJ50" s="24">
        <v>35774.599999999991</v>
      </c>
      <c r="EK50" s="24">
        <v>36227.699999999997</v>
      </c>
      <c r="EL50" s="24">
        <v>34404.800000000003</v>
      </c>
      <c r="EM50" s="24">
        <v>39210.120000000003</v>
      </c>
      <c r="EN50" s="24">
        <v>41943.4</v>
      </c>
      <c r="EO50" s="18">
        <f>SUM(EC50:EN50)</f>
        <v>460538.80200000003</v>
      </c>
      <c r="EP50" s="24">
        <v>32094.93</v>
      </c>
      <c r="EQ50" s="24">
        <v>32217.579999999994</v>
      </c>
      <c r="ER50" s="24">
        <v>220807.63999999996</v>
      </c>
      <c r="ES50" s="24">
        <v>138817.72999999992</v>
      </c>
      <c r="ET50" s="24">
        <v>42592.920000000006</v>
      </c>
      <c r="EU50" s="24">
        <v>39854.070000000007</v>
      </c>
      <c r="EV50" s="24">
        <v>34375.160000000011</v>
      </c>
      <c r="EW50" s="24">
        <v>37792.610000000008</v>
      </c>
      <c r="EX50" s="24">
        <v>77460.08</v>
      </c>
      <c r="EY50" s="24">
        <v>40402.83</v>
      </c>
      <c r="EZ50" s="24">
        <v>44917.850000000006</v>
      </c>
      <c r="FA50" s="24">
        <v>49340.229999999996</v>
      </c>
      <c r="FB50" s="18">
        <f>SUM(EP50:FA50)</f>
        <v>790673.62999999977</v>
      </c>
      <c r="FC50" s="24">
        <v>34789.859999999993</v>
      </c>
      <c r="FD50" s="24">
        <v>31856.399999999994</v>
      </c>
      <c r="FE50" s="24">
        <v>35795.55000000001</v>
      </c>
      <c r="FF50" s="24">
        <v>43794.66</v>
      </c>
      <c r="FG50" s="24">
        <v>42726.46</v>
      </c>
      <c r="FH50" s="24">
        <v>38650.69</v>
      </c>
      <c r="FI50" s="24">
        <v>42013.33</v>
      </c>
      <c r="FJ50" s="24">
        <v>39304.690000000024</v>
      </c>
      <c r="FK50" s="24">
        <v>36649.119999999995</v>
      </c>
      <c r="FL50" s="24">
        <v>40531.058000000005</v>
      </c>
      <c r="FM50" s="24">
        <v>38194.82</v>
      </c>
      <c r="FN50" s="24">
        <v>41043.600000000006</v>
      </c>
      <c r="FO50" s="18">
        <f>SUM(FC50:FN50)</f>
        <v>465350.23800000001</v>
      </c>
      <c r="FP50" s="24">
        <v>34708.199999999997</v>
      </c>
      <c r="FQ50" s="24">
        <v>33862.300000000003</v>
      </c>
      <c r="FR50" s="24">
        <v>36681.1</v>
      </c>
      <c r="FS50" s="24">
        <v>33735.399999999994</v>
      </c>
      <c r="FT50" s="24">
        <v>38858.9</v>
      </c>
      <c r="FU50" s="24">
        <v>42599.19999999999</v>
      </c>
      <c r="FV50" s="24">
        <v>55017.7</v>
      </c>
      <c r="FW50" s="24">
        <v>60478.200000000012</v>
      </c>
      <c r="FX50" s="24">
        <v>62782.100000000006</v>
      </c>
      <c r="FY50" s="24">
        <v>58356.2</v>
      </c>
      <c r="FZ50" s="24">
        <v>68399.8</v>
      </c>
      <c r="GA50" s="24">
        <v>73649.099999999991</v>
      </c>
      <c r="GB50" s="18">
        <f>SUM(FP50:GA50)</f>
        <v>599128.19999999995</v>
      </c>
      <c r="GC50" s="24">
        <v>60694.099999999991</v>
      </c>
      <c r="GD50" s="24">
        <v>65863.200000000012</v>
      </c>
      <c r="GE50" s="24">
        <v>36905.5</v>
      </c>
      <c r="GF50" s="24">
        <v>9406.6999999999989</v>
      </c>
      <c r="GG50" s="24">
        <v>7487.9999999999991</v>
      </c>
      <c r="GH50" s="24">
        <v>8832.0999999999985</v>
      </c>
      <c r="GI50" s="24">
        <v>18576.600000000006</v>
      </c>
      <c r="GJ50" s="24">
        <v>7948</v>
      </c>
      <c r="GK50" s="24">
        <v>12055.4</v>
      </c>
      <c r="GL50" s="24">
        <v>25594.6</v>
      </c>
      <c r="GM50" s="24">
        <v>27621.899999999998</v>
      </c>
      <c r="GN50" s="24">
        <v>50267.400000000009</v>
      </c>
      <c r="GO50" s="25">
        <f t="shared" ref="GO50:GO62" si="67">SUM(GC50:GN50)</f>
        <v>331253.50000000006</v>
      </c>
      <c r="GP50" s="24">
        <v>38898.200000000004</v>
      </c>
      <c r="GQ50" s="24">
        <v>34711.1</v>
      </c>
      <c r="GR50" s="24">
        <v>48444.2</v>
      </c>
      <c r="GS50" s="24">
        <v>29914.400000000001</v>
      </c>
      <c r="GT50" s="24">
        <v>34102.899999999994</v>
      </c>
      <c r="GU50" s="24">
        <v>28483.300000000003</v>
      </c>
      <c r="GV50" s="24">
        <v>33472.200000000004</v>
      </c>
      <c r="GW50" s="24">
        <v>29992.299999999996</v>
      </c>
      <c r="GX50" s="24">
        <v>33545.900000000009</v>
      </c>
      <c r="GY50" s="24">
        <v>29011.800000000003</v>
      </c>
      <c r="GZ50" s="24">
        <v>40785.100000000013</v>
      </c>
      <c r="HA50" s="24">
        <v>39540.699999999997</v>
      </c>
      <c r="HB50" s="25">
        <f>SUM(GP50:HA50)</f>
        <v>420902.10000000003</v>
      </c>
      <c r="HC50" s="24">
        <v>26853.5</v>
      </c>
      <c r="HD50" s="24">
        <v>29550.199999999997</v>
      </c>
      <c r="HE50" s="24">
        <v>35618.49</v>
      </c>
      <c r="HF50" s="24">
        <v>47582.6</v>
      </c>
      <c r="HG50" s="24">
        <v>33678</v>
      </c>
      <c r="HH50" s="24">
        <v>34437.600000000006</v>
      </c>
      <c r="HI50" s="24">
        <v>39899</v>
      </c>
      <c r="HJ50" s="24">
        <v>46750.200000000012</v>
      </c>
      <c r="HK50" s="24">
        <v>44702.900000000009</v>
      </c>
      <c r="HL50" s="24">
        <v>47437.900000000009</v>
      </c>
      <c r="HM50" s="24"/>
      <c r="HN50" s="24"/>
      <c r="HO50" s="25">
        <f>SUM(HC50:HN50)</f>
        <v>386510.39000000007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4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4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4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4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25">
        <f t="shared" si="67"/>
        <v>6027</v>
      </c>
      <c r="GP51" s="24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25">
        <f t="shared" ref="HB51:HB62" si="75">SUM(GP51:HA51)</f>
        <v>28.134</v>
      </c>
      <c r="HC51" s="24">
        <v>0</v>
      </c>
      <c r="HD51" s="24">
        <v>0</v>
      </c>
      <c r="HE51" s="24">
        <v>0</v>
      </c>
      <c r="HF51" s="24">
        <v>0</v>
      </c>
      <c r="HG51" s="24">
        <v>0</v>
      </c>
      <c r="HH51" s="24">
        <v>0</v>
      </c>
      <c r="HI51" s="24">
        <v>0</v>
      </c>
      <c r="HJ51" s="24">
        <v>0</v>
      </c>
      <c r="HK51" s="24">
        <v>0</v>
      </c>
      <c r="HL51" s="24">
        <v>0</v>
      </c>
      <c r="HM51" s="24"/>
      <c r="HN51" s="24"/>
      <c r="HO51" s="25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4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4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4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4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25">
        <f t="shared" si="67"/>
        <v>0</v>
      </c>
      <c r="GP52" s="24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25">
        <f t="shared" si="75"/>
        <v>0</v>
      </c>
      <c r="HC52" s="24">
        <v>0</v>
      </c>
      <c r="HD52" s="24">
        <v>0</v>
      </c>
      <c r="HE52" s="24">
        <v>0</v>
      </c>
      <c r="HF52" s="24">
        <v>522.81500000000005</v>
      </c>
      <c r="HG52" s="24">
        <v>0</v>
      </c>
      <c r="HH52" s="24">
        <v>721.66</v>
      </c>
      <c r="HI52" s="24">
        <v>0</v>
      </c>
      <c r="HJ52" s="24">
        <v>0</v>
      </c>
      <c r="HK52" s="24">
        <v>0</v>
      </c>
      <c r="HL52" s="24">
        <v>0</v>
      </c>
      <c r="HM52" s="24"/>
      <c r="HN52" s="24"/>
      <c r="HO52" s="25">
        <f t="shared" si="76"/>
        <v>1244.4749999999999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4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4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4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4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25">
        <f t="shared" si="67"/>
        <v>10938770.559999999</v>
      </c>
      <c r="GP53" s="24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25">
        <f t="shared" si="75"/>
        <v>12369448.419999998</v>
      </c>
      <c r="HC53" s="24">
        <v>935519.32999999973</v>
      </c>
      <c r="HD53" s="24">
        <v>856274.2100000002</v>
      </c>
      <c r="HE53" s="24">
        <v>1018578.5999999996</v>
      </c>
      <c r="HF53" s="24">
        <v>922959.4600000002</v>
      </c>
      <c r="HG53" s="24">
        <v>922484.17</v>
      </c>
      <c r="HH53" s="24">
        <v>893525.71999999974</v>
      </c>
      <c r="HI53" s="24">
        <v>1033857.1800000006</v>
      </c>
      <c r="HJ53" s="24">
        <v>1136928.3399999996</v>
      </c>
      <c r="HK53" s="24">
        <v>1083951.92</v>
      </c>
      <c r="HL53" s="24">
        <v>1159997.2500000005</v>
      </c>
      <c r="HM53" s="24"/>
      <c r="HN53" s="24"/>
      <c r="HO53" s="25">
        <f t="shared" si="76"/>
        <v>9964076.1799999997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4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4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4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4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25">
        <f t="shared" si="67"/>
        <v>1204370.0199999998</v>
      </c>
      <c r="GP54" s="24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25">
        <f t="shared" si="75"/>
        <v>1662412.3400000005</v>
      </c>
      <c r="HC54" s="24">
        <v>96473.23</v>
      </c>
      <c r="HD54" s="24">
        <v>135575.63999999998</v>
      </c>
      <c r="HE54" s="24">
        <v>150036.49</v>
      </c>
      <c r="HF54" s="24">
        <v>151326.13999999998</v>
      </c>
      <c r="HG54" s="24">
        <v>94449.104000000021</v>
      </c>
      <c r="HH54" s="24">
        <v>187145.33</v>
      </c>
      <c r="HI54" s="24">
        <v>104687.09000000003</v>
      </c>
      <c r="HJ54" s="24">
        <v>105542.65999999999</v>
      </c>
      <c r="HK54" s="24">
        <v>174546.13</v>
      </c>
      <c r="HL54" s="24">
        <v>188792.78000000003</v>
      </c>
      <c r="HM54" s="24"/>
      <c r="HN54" s="24"/>
      <c r="HO54" s="25">
        <f t="shared" si="76"/>
        <v>1388574.594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4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4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4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4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25">
        <f t="shared" si="67"/>
        <v>0</v>
      </c>
      <c r="GP55" s="24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25">
        <f t="shared" si="75"/>
        <v>0</v>
      </c>
      <c r="HC55" s="24">
        <v>0</v>
      </c>
      <c r="HD55" s="24">
        <v>0</v>
      </c>
      <c r="HE55" s="24">
        <v>0</v>
      </c>
      <c r="HF55" s="24">
        <v>0</v>
      </c>
      <c r="HG55" s="24">
        <v>0</v>
      </c>
      <c r="HH55" s="24">
        <v>0</v>
      </c>
      <c r="HI55" s="24">
        <v>0</v>
      </c>
      <c r="HJ55" s="24">
        <v>0</v>
      </c>
      <c r="HK55" s="24">
        <v>0</v>
      </c>
      <c r="HL55" s="24">
        <v>0</v>
      </c>
      <c r="HM55" s="24"/>
      <c r="HN55" s="24"/>
      <c r="HO55" s="25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4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4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4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4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25">
        <f t="shared" si="67"/>
        <v>716304.32000000007</v>
      </c>
      <c r="GP56" s="24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25">
        <f t="shared" si="75"/>
        <v>1202677.4400000002</v>
      </c>
      <c r="HC56" s="24">
        <v>113610.21999999997</v>
      </c>
      <c r="HD56" s="24">
        <v>131718.61000000004</v>
      </c>
      <c r="HE56" s="24">
        <v>131316.53000000003</v>
      </c>
      <c r="HF56" s="24">
        <v>117705.76999999996</v>
      </c>
      <c r="HG56" s="24">
        <v>115966.25</v>
      </c>
      <c r="HH56" s="24">
        <v>120774.28</v>
      </c>
      <c r="HI56" s="24">
        <v>139285.18</v>
      </c>
      <c r="HJ56" s="24">
        <v>144133.87</v>
      </c>
      <c r="HK56" s="24">
        <v>146023.06</v>
      </c>
      <c r="HL56" s="24">
        <v>165271.97</v>
      </c>
      <c r="HM56" s="24"/>
      <c r="HN56" s="24"/>
      <c r="HO56" s="25">
        <f t="shared" si="76"/>
        <v>1325805.74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4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4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4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4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25">
        <f t="shared" si="67"/>
        <v>296649.3</v>
      </c>
      <c r="GP57" s="24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25">
        <f t="shared" si="75"/>
        <v>482825.29000000004</v>
      </c>
      <c r="HC57" s="24">
        <v>35369.099999999991</v>
      </c>
      <c r="HD57" s="24">
        <v>31928.000000000011</v>
      </c>
      <c r="HE57" s="24">
        <v>54573.200000000004</v>
      </c>
      <c r="HF57" s="24">
        <v>99590.700000000012</v>
      </c>
      <c r="HG57" s="24">
        <v>45507.200000000012</v>
      </c>
      <c r="HH57" s="24">
        <v>43681.099999999991</v>
      </c>
      <c r="HI57" s="24">
        <v>68204.599999999991</v>
      </c>
      <c r="HJ57" s="24">
        <v>72827.39999999998</v>
      </c>
      <c r="HK57" s="24">
        <v>72996.56</v>
      </c>
      <c r="HL57" s="24">
        <v>84921.199999999983</v>
      </c>
      <c r="HM57" s="24"/>
      <c r="HN57" s="24"/>
      <c r="HO57" s="25">
        <f t="shared" si="76"/>
        <v>609599.05999999994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4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4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4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4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25">
        <f t="shared" si="67"/>
        <v>133322.29999999999</v>
      </c>
      <c r="GP58" s="24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25">
        <f t="shared" si="75"/>
        <v>245869.30000000005</v>
      </c>
      <c r="HC58" s="24">
        <v>20015.899999999998</v>
      </c>
      <c r="HD58" s="24">
        <v>22214.799999999996</v>
      </c>
      <c r="HE58" s="24">
        <v>21432.999999999993</v>
      </c>
      <c r="HF58" s="24">
        <v>25873.9</v>
      </c>
      <c r="HG58" s="24">
        <v>25317</v>
      </c>
      <c r="HH58" s="24">
        <v>26101.7</v>
      </c>
      <c r="HI58" s="24">
        <v>38250.200000000004</v>
      </c>
      <c r="HJ58" s="24">
        <v>50631.8</v>
      </c>
      <c r="HK58" s="24">
        <v>30383.299999999996</v>
      </c>
      <c r="HL58" s="24">
        <v>32768.5</v>
      </c>
      <c r="HM58" s="24"/>
      <c r="HN58" s="24"/>
      <c r="HO58" s="25">
        <f t="shared" si="76"/>
        <v>292990.09999999998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4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4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4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4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25">
        <f t="shared" si="67"/>
        <v>673.5</v>
      </c>
      <c r="GP59" s="24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25">
        <f t="shared" si="75"/>
        <v>0</v>
      </c>
      <c r="HC59" s="24">
        <v>0</v>
      </c>
      <c r="HD59" s="24">
        <v>0</v>
      </c>
      <c r="HE59" s="24">
        <v>0</v>
      </c>
      <c r="HF59" s="24">
        <v>0</v>
      </c>
      <c r="HG59" s="24">
        <v>0</v>
      </c>
      <c r="HH59" s="24">
        <v>0</v>
      </c>
      <c r="HI59" s="24">
        <v>0</v>
      </c>
      <c r="HJ59" s="24">
        <v>0</v>
      </c>
      <c r="HK59" s="24">
        <v>0</v>
      </c>
      <c r="HL59" s="24">
        <v>0</v>
      </c>
      <c r="HM59" s="24"/>
      <c r="HN59" s="24"/>
      <c r="HO59" s="25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4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4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4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4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25">
        <f t="shared" si="67"/>
        <v>411669.83</v>
      </c>
      <c r="GP60" s="24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25">
        <f t="shared" si="75"/>
        <v>452282.70000000007</v>
      </c>
      <c r="HC60" s="24">
        <v>76494.799999999974</v>
      </c>
      <c r="HD60" s="24">
        <v>58363.099999999991</v>
      </c>
      <c r="HE60" s="24">
        <v>81123.200000000026</v>
      </c>
      <c r="HF60" s="24">
        <v>68427.7</v>
      </c>
      <c r="HG60" s="24">
        <v>32278.099999999995</v>
      </c>
      <c r="HH60" s="24">
        <v>34484.899999999994</v>
      </c>
      <c r="HI60" s="24">
        <v>42952.100000000006</v>
      </c>
      <c r="HJ60" s="24">
        <v>43129.8</v>
      </c>
      <c r="HK60" s="24">
        <v>46961.900000000009</v>
      </c>
      <c r="HL60" s="24">
        <v>69760.600000000035</v>
      </c>
      <c r="HM60" s="24"/>
      <c r="HN60" s="24"/>
      <c r="HO60" s="25">
        <f t="shared" si="76"/>
        <v>553976.19999999995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4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4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4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4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25">
        <f t="shared" si="67"/>
        <v>661700.48</v>
      </c>
      <c r="GP61" s="24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25">
        <f t="shared" si="75"/>
        <v>901464.28</v>
      </c>
      <c r="HC61" s="24">
        <v>68287.56</v>
      </c>
      <c r="HD61" s="24">
        <v>67864.400000000009</v>
      </c>
      <c r="HE61" s="24">
        <v>81226.680000000008</v>
      </c>
      <c r="HF61" s="24">
        <v>81232.139999999985</v>
      </c>
      <c r="HG61" s="24">
        <v>54610.8</v>
      </c>
      <c r="HH61" s="24">
        <v>55770.310000000012</v>
      </c>
      <c r="HI61" s="24">
        <v>58114.85000000002</v>
      </c>
      <c r="HJ61" s="24">
        <v>62973.250000000015</v>
      </c>
      <c r="HK61" s="24">
        <v>74575.64</v>
      </c>
      <c r="HL61" s="24">
        <v>67057.680000000022</v>
      </c>
      <c r="HM61" s="24"/>
      <c r="HN61" s="24"/>
      <c r="HO61" s="25">
        <f t="shared" si="76"/>
        <v>671713.31000000017</v>
      </c>
    </row>
    <row r="62" spans="1:223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1324290.6240000001</v>
      </c>
      <c r="HH62" s="20">
        <f t="shared" si="201"/>
        <v>1396642.5999999999</v>
      </c>
      <c r="HI62" s="20">
        <f t="shared" si="201"/>
        <v>1525250.2000000009</v>
      </c>
      <c r="HJ62" s="20">
        <f t="shared" si="201"/>
        <v>1662917.3199999994</v>
      </c>
      <c r="HK62" s="20">
        <f t="shared" si="201"/>
        <v>1674141.4099999997</v>
      </c>
      <c r="HL62" s="20">
        <f t="shared" si="201"/>
        <v>1816007.8800000004</v>
      </c>
      <c r="HM62" s="20">
        <f t="shared" si="201"/>
        <v>0</v>
      </c>
      <c r="HN62" s="20">
        <f t="shared" si="201"/>
        <v>0</v>
      </c>
      <c r="HO62" s="20">
        <f t="shared" si="76"/>
        <v>15194490.049000001</v>
      </c>
    </row>
    <row r="63" spans="1:223" s="29" customFormat="1" ht="15.95" customHeight="1">
      <c r="A63" s="53"/>
      <c r="B63" s="27"/>
      <c r="C63" s="28">
        <f>+C62/1000</f>
        <v>0</v>
      </c>
      <c r="D63" s="28">
        <f t="shared" ref="D63:BO63" si="202">+D62/1000</f>
        <v>0</v>
      </c>
      <c r="E63" s="28">
        <f t="shared" si="202"/>
        <v>0</v>
      </c>
      <c r="F63" s="28">
        <f t="shared" si="202"/>
        <v>0</v>
      </c>
      <c r="G63" s="28">
        <f t="shared" si="202"/>
        <v>0</v>
      </c>
      <c r="H63" s="28">
        <f t="shared" si="202"/>
        <v>0</v>
      </c>
      <c r="I63" s="28">
        <f t="shared" si="202"/>
        <v>0</v>
      </c>
      <c r="J63" s="28">
        <f t="shared" si="202"/>
        <v>0</v>
      </c>
      <c r="K63" s="28">
        <f t="shared" si="202"/>
        <v>0</v>
      </c>
      <c r="L63" s="28">
        <f t="shared" si="202"/>
        <v>0</v>
      </c>
      <c r="M63" s="28">
        <f t="shared" si="202"/>
        <v>0</v>
      </c>
      <c r="N63" s="28">
        <f t="shared" si="202"/>
        <v>861.62542999999971</v>
      </c>
      <c r="O63" s="28">
        <f t="shared" si="202"/>
        <v>861.62542999999971</v>
      </c>
      <c r="P63" s="28">
        <f t="shared" si="202"/>
        <v>1169.0338589999997</v>
      </c>
      <c r="Q63" s="28">
        <f t="shared" si="202"/>
        <v>1085.8310500000007</v>
      </c>
      <c r="R63" s="28">
        <f t="shared" si="202"/>
        <v>970.70045499999992</v>
      </c>
      <c r="S63" s="28">
        <f t="shared" si="202"/>
        <v>1243.2830100000003</v>
      </c>
      <c r="T63" s="28">
        <f t="shared" si="202"/>
        <v>1375.7993900000001</v>
      </c>
      <c r="U63" s="28">
        <f t="shared" si="202"/>
        <v>989.51284999999984</v>
      </c>
      <c r="V63" s="28">
        <f t="shared" si="202"/>
        <v>1491.0312699999999</v>
      </c>
      <c r="W63" s="28">
        <f t="shared" si="202"/>
        <v>1723.8156110000002</v>
      </c>
      <c r="X63" s="28">
        <f t="shared" si="202"/>
        <v>1560.9738850000001</v>
      </c>
      <c r="Y63" s="28">
        <f t="shared" si="202"/>
        <v>1797.4370800000002</v>
      </c>
      <c r="Z63" s="28">
        <f t="shared" si="202"/>
        <v>1381.5203600000004</v>
      </c>
      <c r="AA63" s="28">
        <f t="shared" si="202"/>
        <v>1361.0738099999999</v>
      </c>
      <c r="AB63" s="28">
        <f t="shared" si="202"/>
        <v>16150.012630000001</v>
      </c>
      <c r="AC63" s="28">
        <f t="shared" si="202"/>
        <v>1423.2369999999994</v>
      </c>
      <c r="AD63" s="28">
        <f t="shared" si="202"/>
        <v>1702.6474900000003</v>
      </c>
      <c r="AE63" s="28">
        <f t="shared" si="202"/>
        <v>1606.1103200000002</v>
      </c>
      <c r="AF63" s="28">
        <f t="shared" si="202"/>
        <v>1788.6922399999996</v>
      </c>
      <c r="AG63" s="28">
        <f t="shared" si="202"/>
        <v>1405.5488399999999</v>
      </c>
      <c r="AH63" s="28">
        <f t="shared" si="202"/>
        <v>1459.6000409999999</v>
      </c>
      <c r="AI63" s="28">
        <f t="shared" si="202"/>
        <v>1891.8993600000006</v>
      </c>
      <c r="AJ63" s="28">
        <f t="shared" si="202"/>
        <v>2272.2197999999999</v>
      </c>
      <c r="AK63" s="28">
        <f t="shared" si="202"/>
        <v>2375.8698800000006</v>
      </c>
      <c r="AL63" s="28">
        <f t="shared" si="202"/>
        <v>2489.874780000001</v>
      </c>
      <c r="AM63" s="28">
        <f t="shared" si="202"/>
        <v>2306.7735899999993</v>
      </c>
      <c r="AN63" s="28">
        <f t="shared" si="202"/>
        <v>1918.0040750000007</v>
      </c>
      <c r="AO63" s="28">
        <f t="shared" si="202"/>
        <v>22640.477416000005</v>
      </c>
      <c r="AP63" s="28">
        <f t="shared" si="202"/>
        <v>1603.1766000000002</v>
      </c>
      <c r="AQ63" s="28">
        <f t="shared" si="202"/>
        <v>1260.8925400000001</v>
      </c>
      <c r="AR63" s="28">
        <f t="shared" si="202"/>
        <v>1492.0549429999996</v>
      </c>
      <c r="AS63" s="28">
        <f t="shared" si="202"/>
        <v>1525.268139</v>
      </c>
      <c r="AT63" s="28">
        <f t="shared" si="202"/>
        <v>1889.5069860000001</v>
      </c>
      <c r="AU63" s="28">
        <f t="shared" si="202"/>
        <v>1619.6897010000007</v>
      </c>
      <c r="AV63" s="28">
        <f t="shared" si="202"/>
        <v>1363.7538299999997</v>
      </c>
      <c r="AW63" s="28">
        <f t="shared" si="202"/>
        <v>1964.2548670000003</v>
      </c>
      <c r="AX63" s="28">
        <f t="shared" si="202"/>
        <v>1541.537</v>
      </c>
      <c r="AY63" s="28">
        <f t="shared" si="202"/>
        <v>1595.2409819999993</v>
      </c>
      <c r="AZ63" s="28">
        <f t="shared" si="202"/>
        <v>1496.3588400000001</v>
      </c>
      <c r="BA63" s="28">
        <f t="shared" si="202"/>
        <v>1791.85508</v>
      </c>
      <c r="BB63" s="28">
        <f t="shared" si="202"/>
        <v>19143.589508000001</v>
      </c>
      <c r="BC63" s="28">
        <f t="shared" si="202"/>
        <v>1681.9037199999993</v>
      </c>
      <c r="BD63" s="28">
        <f t="shared" si="202"/>
        <v>1472.4375299999999</v>
      </c>
      <c r="BE63" s="28">
        <f t="shared" si="202"/>
        <v>1517.0247500000003</v>
      </c>
      <c r="BF63" s="28">
        <f t="shared" si="202"/>
        <v>1514.7338100000002</v>
      </c>
      <c r="BG63" s="28">
        <f t="shared" si="202"/>
        <v>1651.5269800000001</v>
      </c>
      <c r="BH63" s="28">
        <f t="shared" si="202"/>
        <v>1712.1479900000004</v>
      </c>
      <c r="BI63" s="28">
        <f t="shared" si="202"/>
        <v>2144.8006199999995</v>
      </c>
      <c r="BJ63" s="28">
        <f t="shared" si="202"/>
        <v>2509.2022099999999</v>
      </c>
      <c r="BK63" s="28">
        <f t="shared" si="202"/>
        <v>2021.9181600000002</v>
      </c>
      <c r="BL63" s="28">
        <f t="shared" si="202"/>
        <v>1956.0887099999998</v>
      </c>
      <c r="BM63" s="28">
        <f t="shared" si="202"/>
        <v>2287.0750599999997</v>
      </c>
      <c r="BN63" s="28">
        <f t="shared" si="202"/>
        <v>2320.38069</v>
      </c>
      <c r="BO63" s="28">
        <f t="shared" si="202"/>
        <v>22789.240229999996</v>
      </c>
      <c r="BP63" s="28">
        <f t="shared" ref="BP63:EA63" si="203">+BP62/1000</f>
        <v>1773.0137000000002</v>
      </c>
      <c r="BQ63" s="28">
        <f t="shared" si="203"/>
        <v>1938.7930400000005</v>
      </c>
      <c r="BR63" s="28">
        <f t="shared" si="203"/>
        <v>2431.7787899999998</v>
      </c>
      <c r="BS63" s="28">
        <f t="shared" si="203"/>
        <v>1995.4102499999997</v>
      </c>
      <c r="BT63" s="28">
        <f t="shared" si="203"/>
        <v>2360.5261700000001</v>
      </c>
      <c r="BU63" s="28">
        <f t="shared" si="203"/>
        <v>2244.08538</v>
      </c>
      <c r="BV63" s="28">
        <f t="shared" si="203"/>
        <v>2071.8551499999999</v>
      </c>
      <c r="BW63" s="28">
        <f t="shared" si="203"/>
        <v>2229.2385699999995</v>
      </c>
      <c r="BX63" s="28">
        <f t="shared" si="203"/>
        <v>1797.4530900000004</v>
      </c>
      <c r="BY63" s="28">
        <f t="shared" si="203"/>
        <v>1664.3245900000006</v>
      </c>
      <c r="BZ63" s="28">
        <f t="shared" si="203"/>
        <v>1585.9698000000003</v>
      </c>
      <c r="CA63" s="28">
        <f t="shared" si="203"/>
        <v>1620.3604799999996</v>
      </c>
      <c r="CB63" s="28">
        <f t="shared" si="203"/>
        <v>23712.809009999997</v>
      </c>
      <c r="CC63" s="28">
        <f t="shared" si="203"/>
        <v>1569.9103999999998</v>
      </c>
      <c r="CD63" s="28">
        <f t="shared" si="203"/>
        <v>1576.4991300000006</v>
      </c>
      <c r="CE63" s="28">
        <f t="shared" si="203"/>
        <v>1692.98459</v>
      </c>
      <c r="CF63" s="28">
        <f t="shared" si="203"/>
        <v>1518.1615099999999</v>
      </c>
      <c r="CG63" s="28">
        <f t="shared" si="203"/>
        <v>1785.2557600000005</v>
      </c>
      <c r="CH63" s="28">
        <f t="shared" si="203"/>
        <v>1746.5914000000005</v>
      </c>
      <c r="CI63" s="28">
        <f t="shared" si="203"/>
        <v>1737.1207899999999</v>
      </c>
      <c r="CJ63" s="28">
        <f t="shared" si="203"/>
        <v>2146.1406000000006</v>
      </c>
      <c r="CK63" s="28">
        <f t="shared" si="203"/>
        <v>2089.0363600000001</v>
      </c>
      <c r="CL63" s="28">
        <f t="shared" si="203"/>
        <v>1946.0293399999996</v>
      </c>
      <c r="CM63" s="28">
        <f t="shared" si="203"/>
        <v>1707.1931600000005</v>
      </c>
      <c r="CN63" s="28">
        <f t="shared" si="203"/>
        <v>1806.4481100000005</v>
      </c>
      <c r="CO63" s="28">
        <f t="shared" si="203"/>
        <v>21321.371150000006</v>
      </c>
      <c r="CP63" s="28">
        <f t="shared" si="203"/>
        <v>1639.9421500000003</v>
      </c>
      <c r="CQ63" s="28">
        <f t="shared" si="203"/>
        <v>1542.9872400000002</v>
      </c>
      <c r="CR63" s="28">
        <f t="shared" si="203"/>
        <v>1711.1623500000001</v>
      </c>
      <c r="CS63" s="28">
        <f t="shared" si="203"/>
        <v>1716.88168</v>
      </c>
      <c r="CT63" s="28">
        <f t="shared" si="203"/>
        <v>1730.2758900000003</v>
      </c>
      <c r="CU63" s="28">
        <f t="shared" si="203"/>
        <v>1611.51893</v>
      </c>
      <c r="CV63" s="28">
        <f t="shared" si="203"/>
        <v>1620.7134900000003</v>
      </c>
      <c r="CW63" s="28">
        <f t="shared" si="203"/>
        <v>1704.2722200000001</v>
      </c>
      <c r="CX63" s="28">
        <f t="shared" si="203"/>
        <v>1601.5772000000006</v>
      </c>
      <c r="CY63" s="28">
        <f t="shared" si="203"/>
        <v>1785.43731</v>
      </c>
      <c r="CZ63" s="28">
        <f t="shared" si="203"/>
        <v>1788.5741499999997</v>
      </c>
      <c r="DA63" s="28">
        <f t="shared" si="203"/>
        <v>1934.6847600000003</v>
      </c>
      <c r="DB63" s="28">
        <f t="shared" si="203"/>
        <v>20388.02737</v>
      </c>
      <c r="DC63" s="28">
        <f t="shared" si="203"/>
        <v>1600.2685299999991</v>
      </c>
      <c r="DD63" s="28">
        <f t="shared" si="203"/>
        <v>1493.7286800000002</v>
      </c>
      <c r="DE63" s="28">
        <f t="shared" si="203"/>
        <v>1691.2723800000001</v>
      </c>
      <c r="DF63" s="28">
        <f t="shared" si="203"/>
        <v>1565.4559099999994</v>
      </c>
      <c r="DG63" s="28">
        <f t="shared" si="203"/>
        <v>1798.0395100000001</v>
      </c>
      <c r="DH63" s="28">
        <f t="shared" si="203"/>
        <v>1726.1111900000003</v>
      </c>
      <c r="DI63" s="28">
        <f t="shared" si="203"/>
        <v>1784.6070699999996</v>
      </c>
      <c r="DJ63" s="28">
        <f t="shared" si="203"/>
        <v>1844.6158700000008</v>
      </c>
      <c r="DK63" s="28">
        <f t="shared" si="203"/>
        <v>1798.9504299999999</v>
      </c>
      <c r="DL63" s="28">
        <f t="shared" si="203"/>
        <v>1879.3951099999995</v>
      </c>
      <c r="DM63" s="28">
        <f t="shared" si="203"/>
        <v>1859.5818200000001</v>
      </c>
      <c r="DN63" s="28">
        <f t="shared" si="203"/>
        <v>1881.5532599999999</v>
      </c>
      <c r="DO63" s="28">
        <f t="shared" si="203"/>
        <v>20923.579760000001</v>
      </c>
      <c r="DP63" s="28">
        <f t="shared" si="203"/>
        <v>1602.55827</v>
      </c>
      <c r="DQ63" s="28">
        <f t="shared" si="203"/>
        <v>1580.9604399999996</v>
      </c>
      <c r="DR63" s="28">
        <f t="shared" si="203"/>
        <v>1729.23937</v>
      </c>
      <c r="DS63" s="28">
        <f t="shared" si="203"/>
        <v>1617.2133499999998</v>
      </c>
      <c r="DT63" s="28">
        <f t="shared" si="203"/>
        <v>1715.12681</v>
      </c>
      <c r="DU63" s="28">
        <f t="shared" si="203"/>
        <v>1554.7098199999998</v>
      </c>
      <c r="DV63" s="28">
        <f t="shared" si="203"/>
        <v>1655.8862299999996</v>
      </c>
      <c r="DW63" s="28">
        <f t="shared" si="203"/>
        <v>1623.1260699999996</v>
      </c>
      <c r="DX63" s="28">
        <f t="shared" si="203"/>
        <v>1531.3119409999995</v>
      </c>
      <c r="DY63" s="28">
        <f t="shared" si="203"/>
        <v>1547.8572549999994</v>
      </c>
      <c r="DZ63" s="28">
        <f t="shared" si="203"/>
        <v>1447.7227669999993</v>
      </c>
      <c r="EA63" s="28">
        <f t="shared" si="203"/>
        <v>1398.2114879999999</v>
      </c>
      <c r="EB63" s="28">
        <f t="shared" ref="EB63:EJ63" si="204">+EB62/1000</f>
        <v>19003.923810999997</v>
      </c>
      <c r="EC63" s="28">
        <f t="shared" si="204"/>
        <v>1232.0592919999997</v>
      </c>
      <c r="ED63" s="28">
        <f t="shared" si="204"/>
        <v>1183.7809600000001</v>
      </c>
      <c r="EE63" s="28">
        <f t="shared" si="204"/>
        <v>1272.9868199999999</v>
      </c>
      <c r="EF63" s="28">
        <f t="shared" si="204"/>
        <v>1323.4605579999998</v>
      </c>
      <c r="EG63" s="28">
        <f t="shared" si="204"/>
        <v>1286.6934400000002</v>
      </c>
      <c r="EH63" s="28">
        <f t="shared" si="204"/>
        <v>1287.7022999999992</v>
      </c>
      <c r="EI63" s="28">
        <f t="shared" si="204"/>
        <v>1300.9227500000002</v>
      </c>
      <c r="EJ63" s="28">
        <f t="shared" si="204"/>
        <v>1355.7459700000004</v>
      </c>
      <c r="EP63" s="28">
        <f t="shared" ref="EP63:EW63" si="205">+EP62/1000</f>
        <v>1211.7506100000001</v>
      </c>
      <c r="EQ63" s="28">
        <f t="shared" si="205"/>
        <v>1154.2009399999999</v>
      </c>
      <c r="ER63" s="28">
        <f t="shared" si="205"/>
        <v>2565.0736999999999</v>
      </c>
      <c r="ES63" s="28">
        <f t="shared" si="205"/>
        <v>1929.540874999999</v>
      </c>
      <c r="ET63" s="28">
        <f t="shared" si="205"/>
        <v>1428.2150819999995</v>
      </c>
      <c r="EU63" s="28">
        <f t="shared" si="205"/>
        <v>1347.9941299999998</v>
      </c>
      <c r="EV63" s="28">
        <f t="shared" si="205"/>
        <v>1332.78521</v>
      </c>
      <c r="EW63" s="28">
        <f t="shared" si="205"/>
        <v>1405.5657400000002</v>
      </c>
      <c r="FC63" s="28">
        <f t="shared" ref="FC63:FJ63" si="206">+FC62/1000</f>
        <v>1220.3794500000001</v>
      </c>
      <c r="FD63" s="28">
        <f t="shared" si="206"/>
        <v>1279.6427300000003</v>
      </c>
      <c r="FE63" s="28">
        <f t="shared" si="206"/>
        <v>1487.4767360000008</v>
      </c>
      <c r="FF63" s="28">
        <f t="shared" si="206"/>
        <v>1316.4017960000001</v>
      </c>
      <c r="FG63" s="28">
        <f t="shared" si="206"/>
        <v>1451.2091410000003</v>
      </c>
      <c r="FH63" s="28">
        <f t="shared" si="206"/>
        <v>1354.0240099999999</v>
      </c>
      <c r="FI63" s="28">
        <f t="shared" si="206"/>
        <v>1356.8783399999995</v>
      </c>
      <c r="FJ63" s="28">
        <f t="shared" si="206"/>
        <v>1411.0829939999996</v>
      </c>
      <c r="FP63" s="28">
        <f t="shared" ref="FP63:FW63" si="207">+FP62/1000</f>
        <v>1250.4941199999996</v>
      </c>
      <c r="FQ63" s="28">
        <f t="shared" si="207"/>
        <v>1207.4777939999997</v>
      </c>
      <c r="FR63" s="28">
        <f t="shared" si="207"/>
        <v>1486.6317899999999</v>
      </c>
      <c r="FS63" s="28">
        <f t="shared" si="207"/>
        <v>1301.8789730000003</v>
      </c>
      <c r="FT63" s="28">
        <f t="shared" si="207"/>
        <v>1465.0569699999996</v>
      </c>
      <c r="FU63" s="28">
        <f t="shared" si="207"/>
        <v>1409.9772900000003</v>
      </c>
      <c r="FV63" s="28">
        <f t="shared" si="207"/>
        <v>1454.9904699999995</v>
      </c>
      <c r="FW63" s="28">
        <f t="shared" si="207"/>
        <v>1634.0552900000002</v>
      </c>
    </row>
    <row r="64" spans="1:223" ht="15.95" customHeight="1">
      <c r="A64" s="15" t="s">
        <v>54</v>
      </c>
      <c r="B64" s="15"/>
    </row>
    <row r="65" spans="1:223" ht="15.95" customHeight="1">
      <c r="A65" s="15"/>
      <c r="B65" s="15"/>
    </row>
    <row r="66" spans="1:223" ht="15.95" customHeight="1">
      <c r="A66" s="66" t="s">
        <v>33</v>
      </c>
      <c r="B66" s="22"/>
      <c r="C66" s="65">
        <v>2006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8" t="s">
        <v>56</v>
      </c>
      <c r="P66" s="65">
        <v>2007</v>
      </c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8" t="s">
        <v>57</v>
      </c>
      <c r="AC66" s="65">
        <v>2008</v>
      </c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8" t="s">
        <v>58</v>
      </c>
      <c r="AP66" s="65">
        <v>2009</v>
      </c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8" t="s">
        <v>59</v>
      </c>
      <c r="BC66" s="65">
        <v>2010</v>
      </c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8" t="s">
        <v>60</v>
      </c>
      <c r="BP66" s="65">
        <v>2011</v>
      </c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8" t="s">
        <v>61</v>
      </c>
      <c r="CC66" s="65">
        <v>2012</v>
      </c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8" t="s">
        <v>62</v>
      </c>
      <c r="CP66" s="65">
        <v>2013</v>
      </c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8" t="s">
        <v>63</v>
      </c>
      <c r="DC66" s="65">
        <v>2014</v>
      </c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8" t="s">
        <v>64</v>
      </c>
      <c r="DP66" s="65">
        <v>2015</v>
      </c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8" t="s">
        <v>65</v>
      </c>
      <c r="EC66" s="65">
        <v>2016</v>
      </c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8" t="s">
        <v>75</v>
      </c>
      <c r="EP66" s="65">
        <v>2017</v>
      </c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8" t="s">
        <v>76</v>
      </c>
      <c r="FC66" s="65">
        <v>2018</v>
      </c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8" t="s">
        <v>122</v>
      </c>
      <c r="FP66" s="65">
        <v>2019</v>
      </c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8" t="s">
        <v>124</v>
      </c>
      <c r="GC66" s="65">
        <v>2020</v>
      </c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4" t="s">
        <v>130</v>
      </c>
      <c r="GP66" s="65">
        <v>2021</v>
      </c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4" t="s">
        <v>131</v>
      </c>
      <c r="HC66" s="65">
        <v>2022</v>
      </c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4" t="s">
        <v>135</v>
      </c>
    </row>
    <row r="67" spans="1:223" ht="15.95" customHeight="1">
      <c r="A67" s="67"/>
      <c r="B67" s="23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69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69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69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69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69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69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69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69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69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69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0" t="s">
        <v>23</v>
      </c>
      <c r="EO67" s="69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0" t="s">
        <v>23</v>
      </c>
      <c r="FB67" s="69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0" t="s">
        <v>23</v>
      </c>
      <c r="FO67" s="69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0" t="s">
        <v>23</v>
      </c>
      <c r="GB67" s="69"/>
      <c r="GC67" s="16" t="s">
        <v>12</v>
      </c>
      <c r="GD67" s="16" t="s">
        <v>13</v>
      </c>
      <c r="GE67" s="16" t="s">
        <v>14</v>
      </c>
      <c r="GF67" s="16" t="s">
        <v>15</v>
      </c>
      <c r="GG67" s="16" t="s">
        <v>16</v>
      </c>
      <c r="GH67" s="16" t="s">
        <v>17</v>
      </c>
      <c r="GI67" s="16" t="s">
        <v>18</v>
      </c>
      <c r="GJ67" s="16" t="s">
        <v>19</v>
      </c>
      <c r="GK67" s="16" t="s">
        <v>20</v>
      </c>
      <c r="GL67" s="16" t="s">
        <v>21</v>
      </c>
      <c r="GM67" s="16" t="s">
        <v>22</v>
      </c>
      <c r="GN67" s="16" t="s">
        <v>23</v>
      </c>
      <c r="GO67" s="64"/>
      <c r="GP67" s="16" t="s">
        <v>12</v>
      </c>
      <c r="GQ67" s="16" t="s">
        <v>13</v>
      </c>
      <c r="GR67" s="16" t="s">
        <v>14</v>
      </c>
      <c r="GS67" s="16" t="s">
        <v>15</v>
      </c>
      <c r="GT67" s="16" t="s">
        <v>16</v>
      </c>
      <c r="GU67" s="16" t="s">
        <v>17</v>
      </c>
      <c r="GV67" s="16" t="s">
        <v>18</v>
      </c>
      <c r="GW67" s="16" t="s">
        <v>19</v>
      </c>
      <c r="GX67" s="16" t="s">
        <v>132</v>
      </c>
      <c r="GY67" s="16" t="s">
        <v>21</v>
      </c>
      <c r="GZ67" s="16" t="s">
        <v>22</v>
      </c>
      <c r="HA67" s="16" t="s">
        <v>23</v>
      </c>
      <c r="HB67" s="64"/>
      <c r="HC67" s="16" t="s">
        <v>12</v>
      </c>
      <c r="HD67" s="16" t="s">
        <v>13</v>
      </c>
      <c r="HE67" s="16" t="s">
        <v>14</v>
      </c>
      <c r="HF67" s="16" t="s">
        <v>15</v>
      </c>
      <c r="HG67" s="16" t="s">
        <v>16</v>
      </c>
      <c r="HH67" s="16" t="s">
        <v>17</v>
      </c>
      <c r="HI67" s="16" t="s">
        <v>18</v>
      </c>
      <c r="HJ67" s="16" t="s">
        <v>19</v>
      </c>
      <c r="HK67" s="16" t="s">
        <v>132</v>
      </c>
      <c r="HL67" s="16" t="s">
        <v>21</v>
      </c>
      <c r="HM67" s="16" t="s">
        <v>22</v>
      </c>
      <c r="HN67" s="16" t="s">
        <v>23</v>
      </c>
      <c r="HO67" s="64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4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4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4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4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25">
        <f t="shared" ref="GO68:GO80" si="215">SUM(GC68:GN68)</f>
        <v>0</v>
      </c>
      <c r="GP68" s="24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4">
        <v>0</v>
      </c>
      <c r="GZ68" s="18">
        <v>0</v>
      </c>
      <c r="HA68" s="18">
        <v>0</v>
      </c>
      <c r="HB68" s="25">
        <v>0</v>
      </c>
      <c r="HC68" s="24">
        <v>0</v>
      </c>
      <c r="HD68" s="24">
        <v>0</v>
      </c>
      <c r="HE68" s="24">
        <v>0</v>
      </c>
      <c r="HF68" s="24">
        <v>0</v>
      </c>
      <c r="HG68" s="24">
        <v>0</v>
      </c>
      <c r="HH68" s="24">
        <v>0</v>
      </c>
      <c r="HI68" s="24">
        <v>0</v>
      </c>
      <c r="HJ68" s="24">
        <v>0</v>
      </c>
      <c r="HK68" s="24">
        <v>0</v>
      </c>
      <c r="HL68" s="24">
        <v>0</v>
      </c>
      <c r="HM68" s="24"/>
      <c r="HN68" s="24"/>
      <c r="HO68" s="25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4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4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4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4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25">
        <f t="shared" si="215"/>
        <v>0</v>
      </c>
      <c r="GP69" s="24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25">
        <v>0</v>
      </c>
      <c r="HC69" s="24">
        <v>0</v>
      </c>
      <c r="HD69" s="24">
        <v>0</v>
      </c>
      <c r="HE69" s="24">
        <v>0</v>
      </c>
      <c r="HF69" s="24">
        <v>0</v>
      </c>
      <c r="HG69" s="24">
        <v>0</v>
      </c>
      <c r="HH69" s="24">
        <v>0</v>
      </c>
      <c r="HI69" s="24">
        <v>0</v>
      </c>
      <c r="HJ69" s="24">
        <v>0</v>
      </c>
      <c r="HK69" s="24">
        <v>0</v>
      </c>
      <c r="HL69" s="24">
        <v>0</v>
      </c>
      <c r="HM69" s="24"/>
      <c r="HN69" s="24"/>
      <c r="HO69" s="25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4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4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4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4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25">
        <f t="shared" si="215"/>
        <v>0</v>
      </c>
      <c r="GP70" s="24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25">
        <v>0</v>
      </c>
      <c r="HC70" s="24">
        <v>0</v>
      </c>
      <c r="HD70" s="24">
        <v>0</v>
      </c>
      <c r="HE70" s="24">
        <v>0</v>
      </c>
      <c r="HF70" s="24">
        <v>0</v>
      </c>
      <c r="HG70" s="24">
        <v>0</v>
      </c>
      <c r="HH70" s="24">
        <v>0</v>
      </c>
      <c r="HI70" s="24">
        <v>0</v>
      </c>
      <c r="HJ70" s="24">
        <v>0</v>
      </c>
      <c r="HK70" s="24">
        <v>0</v>
      </c>
      <c r="HL70" s="24">
        <v>0</v>
      </c>
      <c r="HM70" s="24"/>
      <c r="HN70" s="24"/>
      <c r="HO70" s="25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4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4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4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4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25">
        <f t="shared" si="215"/>
        <v>42860.3</v>
      </c>
      <c r="GP71" s="24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25">
        <v>64</v>
      </c>
      <c r="HC71" s="24">
        <v>1801</v>
      </c>
      <c r="HD71" s="24">
        <v>430</v>
      </c>
      <c r="HE71" s="24">
        <v>487</v>
      </c>
      <c r="HF71" s="24">
        <v>2322</v>
      </c>
      <c r="HG71" s="24">
        <v>1540</v>
      </c>
      <c r="HH71" s="24">
        <v>1170</v>
      </c>
      <c r="HI71" s="24">
        <v>748</v>
      </c>
      <c r="HJ71" s="24">
        <v>1005</v>
      </c>
      <c r="HK71" s="24">
        <v>1014</v>
      </c>
      <c r="HL71" s="24">
        <v>488</v>
      </c>
      <c r="HM71" s="24"/>
      <c r="HN71" s="24"/>
      <c r="HO71" s="25">
        <f t="shared" si="223"/>
        <v>11005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4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4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4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4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25">
        <f t="shared" si="215"/>
        <v>7</v>
      </c>
      <c r="GP72" s="24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25">
        <v>1</v>
      </c>
      <c r="HC72" s="24">
        <v>0</v>
      </c>
      <c r="HD72" s="24">
        <v>0</v>
      </c>
      <c r="HE72" s="24">
        <v>0</v>
      </c>
      <c r="HF72" s="24">
        <v>0</v>
      </c>
      <c r="HG72" s="24">
        <v>0</v>
      </c>
      <c r="HH72" s="24">
        <v>0</v>
      </c>
      <c r="HI72" s="24">
        <v>0</v>
      </c>
      <c r="HJ72" s="24">
        <v>0</v>
      </c>
      <c r="HK72" s="24">
        <v>0</v>
      </c>
      <c r="HL72" s="24">
        <v>0</v>
      </c>
      <c r="HM72" s="24"/>
      <c r="HN72" s="24"/>
      <c r="HO72" s="25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4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4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4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4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25">
        <f t="shared" si="215"/>
        <v>0</v>
      </c>
      <c r="GP73" s="24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25">
        <v>36</v>
      </c>
      <c r="HC73" s="24">
        <v>0</v>
      </c>
      <c r="HD73" s="24">
        <v>0</v>
      </c>
      <c r="HE73" s="24">
        <v>0</v>
      </c>
      <c r="HF73" s="24">
        <v>0</v>
      </c>
      <c r="HG73" s="24">
        <v>0</v>
      </c>
      <c r="HH73" s="24">
        <v>0</v>
      </c>
      <c r="HI73" s="24">
        <v>0</v>
      </c>
      <c r="HJ73" s="24">
        <v>0</v>
      </c>
      <c r="HK73" s="24">
        <v>0</v>
      </c>
      <c r="HL73" s="24">
        <v>0</v>
      </c>
      <c r="HM73" s="24"/>
      <c r="HN73" s="24"/>
      <c r="HO73" s="25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4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4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4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4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25">
        <f t="shared" si="215"/>
        <v>0</v>
      </c>
      <c r="GP74" s="24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25">
        <v>17</v>
      </c>
      <c r="HC74" s="24">
        <v>0</v>
      </c>
      <c r="HD74" s="24">
        <v>0</v>
      </c>
      <c r="HE74" s="24">
        <v>0</v>
      </c>
      <c r="HF74" s="24">
        <v>0</v>
      </c>
      <c r="HG74" s="24">
        <v>0</v>
      </c>
      <c r="HH74" s="24">
        <v>0</v>
      </c>
      <c r="HI74" s="24">
        <v>0</v>
      </c>
      <c r="HJ74" s="24">
        <v>0</v>
      </c>
      <c r="HK74" s="24">
        <v>0</v>
      </c>
      <c r="HL74" s="24">
        <v>0</v>
      </c>
      <c r="HM74" s="24"/>
      <c r="HN74" s="24"/>
      <c r="HO74" s="25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4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4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4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4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25">
        <f t="shared" si="215"/>
        <v>0</v>
      </c>
      <c r="GP75" s="24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25">
        <v>21009</v>
      </c>
      <c r="HC75" s="24">
        <v>0</v>
      </c>
      <c r="HD75" s="24">
        <v>0</v>
      </c>
      <c r="HE75" s="24">
        <v>0</v>
      </c>
      <c r="HF75" s="24">
        <v>0</v>
      </c>
      <c r="HG75" s="24">
        <v>0</v>
      </c>
      <c r="HH75" s="24">
        <v>0</v>
      </c>
      <c r="HI75" s="24">
        <v>0</v>
      </c>
      <c r="HJ75" s="24">
        <v>0</v>
      </c>
      <c r="HK75" s="24">
        <v>0</v>
      </c>
      <c r="HL75" s="24">
        <v>0</v>
      </c>
      <c r="HM75" s="24"/>
      <c r="HN75" s="24"/>
      <c r="HO75" s="25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4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4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4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4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25">
        <f t="shared" si="215"/>
        <v>0</v>
      </c>
      <c r="GP76" s="24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25">
        <v>205</v>
      </c>
      <c r="HC76" s="24">
        <v>0</v>
      </c>
      <c r="HD76" s="24">
        <v>0</v>
      </c>
      <c r="HE76" s="24">
        <v>0</v>
      </c>
      <c r="HF76" s="24">
        <v>0</v>
      </c>
      <c r="HG76" s="24">
        <v>0</v>
      </c>
      <c r="HH76" s="24">
        <v>0</v>
      </c>
      <c r="HI76" s="24">
        <v>0</v>
      </c>
      <c r="HJ76" s="24">
        <v>0</v>
      </c>
      <c r="HK76" s="24">
        <v>0</v>
      </c>
      <c r="HL76" s="24">
        <v>0</v>
      </c>
      <c r="HM76" s="24"/>
      <c r="HN76" s="24"/>
      <c r="HO76" s="25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4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4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4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4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25">
        <f t="shared" si="215"/>
        <v>0</v>
      </c>
      <c r="GP77" s="24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25">
        <v>79</v>
      </c>
      <c r="HC77" s="24">
        <v>0</v>
      </c>
      <c r="HD77" s="24">
        <v>0</v>
      </c>
      <c r="HE77" s="24">
        <v>0</v>
      </c>
      <c r="HF77" s="24">
        <v>0</v>
      </c>
      <c r="HG77" s="24">
        <v>0</v>
      </c>
      <c r="HH77" s="24">
        <v>0</v>
      </c>
      <c r="HI77" s="24">
        <v>0</v>
      </c>
      <c r="HJ77" s="24">
        <v>0</v>
      </c>
      <c r="HK77" s="24">
        <v>0</v>
      </c>
      <c r="HL77" s="24">
        <v>0</v>
      </c>
      <c r="HM77" s="24"/>
      <c r="HN77" s="24"/>
      <c r="HO77" s="25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4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4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4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4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25">
        <f t="shared" si="215"/>
        <v>0</v>
      </c>
      <c r="GP78" s="24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25">
        <v>10749</v>
      </c>
      <c r="HC78" s="24">
        <v>0</v>
      </c>
      <c r="HD78" s="24">
        <v>0</v>
      </c>
      <c r="HE78" s="24">
        <v>0</v>
      </c>
      <c r="HF78" s="24">
        <v>0</v>
      </c>
      <c r="HG78" s="24">
        <v>0</v>
      </c>
      <c r="HH78" s="24">
        <v>0</v>
      </c>
      <c r="HI78" s="24">
        <v>0</v>
      </c>
      <c r="HJ78" s="24">
        <v>0</v>
      </c>
      <c r="HK78" s="24">
        <v>0</v>
      </c>
      <c r="HL78" s="24">
        <v>0</v>
      </c>
      <c r="HM78" s="24"/>
      <c r="HN78" s="24"/>
      <c r="HO78" s="25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4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4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4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4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25">
        <f t="shared" si="215"/>
        <v>0</v>
      </c>
      <c r="GP79" s="24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25">
        <v>451</v>
      </c>
      <c r="HC79" s="24">
        <v>0</v>
      </c>
      <c r="HD79" s="24">
        <v>0</v>
      </c>
      <c r="HE79" s="24">
        <v>0</v>
      </c>
      <c r="HF79" s="24">
        <v>0</v>
      </c>
      <c r="HG79" s="24">
        <v>0</v>
      </c>
      <c r="HH79" s="24">
        <v>0</v>
      </c>
      <c r="HI79" s="24">
        <v>0</v>
      </c>
      <c r="HJ79" s="24">
        <v>0</v>
      </c>
      <c r="HK79" s="24">
        <v>0</v>
      </c>
      <c r="HL79" s="24">
        <v>0</v>
      </c>
      <c r="HM79" s="24"/>
      <c r="HN79" s="24"/>
      <c r="HO79" s="25">
        <f t="shared" si="223"/>
        <v>0</v>
      </c>
    </row>
    <row r="80" spans="1:223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1540</v>
      </c>
      <c r="HH80" s="20">
        <f t="shared" si="238"/>
        <v>1170</v>
      </c>
      <c r="HI80" s="20">
        <f t="shared" si="238"/>
        <v>748</v>
      </c>
      <c r="HJ80" s="20">
        <f t="shared" si="238"/>
        <v>1005</v>
      </c>
      <c r="HK80" s="20">
        <f t="shared" si="238"/>
        <v>1014</v>
      </c>
      <c r="HL80" s="20">
        <f t="shared" si="238"/>
        <v>488</v>
      </c>
      <c r="HM80" s="20">
        <f t="shared" si="238"/>
        <v>0</v>
      </c>
      <c r="HN80" s="20">
        <f t="shared" si="238"/>
        <v>0</v>
      </c>
      <c r="HO80" s="20">
        <f t="shared" si="223"/>
        <v>11005</v>
      </c>
    </row>
    <row r="81" spans="1:223" s="29" customFormat="1" ht="15.95" customHeight="1">
      <c r="A81" s="53"/>
      <c r="B81" s="27"/>
      <c r="C81" s="29">
        <f>+C80/1000</f>
        <v>0</v>
      </c>
      <c r="D81" s="29">
        <f t="shared" ref="D81:BO81" si="239">+D80/1000</f>
        <v>0</v>
      </c>
      <c r="E81" s="29">
        <f t="shared" si="239"/>
        <v>0</v>
      </c>
      <c r="F81" s="29">
        <f t="shared" si="239"/>
        <v>0</v>
      </c>
      <c r="G81" s="29">
        <f t="shared" si="239"/>
        <v>0</v>
      </c>
      <c r="H81" s="29">
        <f t="shared" si="239"/>
        <v>0</v>
      </c>
      <c r="I81" s="29">
        <f t="shared" si="239"/>
        <v>0</v>
      </c>
      <c r="J81" s="29">
        <f t="shared" si="239"/>
        <v>0</v>
      </c>
      <c r="K81" s="29">
        <f t="shared" si="239"/>
        <v>0</v>
      </c>
      <c r="L81" s="29">
        <f t="shared" si="239"/>
        <v>0</v>
      </c>
      <c r="M81" s="29">
        <f t="shared" si="239"/>
        <v>0</v>
      </c>
      <c r="N81" s="29">
        <f t="shared" si="239"/>
        <v>21.912700000000001</v>
      </c>
      <c r="O81" s="29">
        <f t="shared" si="239"/>
        <v>21.912700000000001</v>
      </c>
      <c r="P81" s="29">
        <f t="shared" si="239"/>
        <v>34.7485</v>
      </c>
      <c r="Q81" s="29">
        <f t="shared" si="239"/>
        <v>26.6815</v>
      </c>
      <c r="R81" s="29">
        <f t="shared" si="239"/>
        <v>2.1999999999999999E-2</v>
      </c>
      <c r="S81" s="29">
        <f t="shared" si="239"/>
        <v>13.9962</v>
      </c>
      <c r="T81" s="29">
        <f t="shared" si="239"/>
        <v>0</v>
      </c>
      <c r="U81" s="29">
        <f t="shared" si="239"/>
        <v>0.104</v>
      </c>
      <c r="V81" s="29">
        <f t="shared" si="239"/>
        <v>8.5999999999999993E-2</v>
      </c>
      <c r="W81" s="29">
        <f t="shared" si="239"/>
        <v>0</v>
      </c>
      <c r="X81" s="29">
        <f t="shared" si="239"/>
        <v>0</v>
      </c>
      <c r="Y81" s="29">
        <f t="shared" si="239"/>
        <v>0</v>
      </c>
      <c r="Z81" s="29">
        <f t="shared" si="239"/>
        <v>0.26200000000000001</v>
      </c>
      <c r="AA81" s="29">
        <f t="shared" si="239"/>
        <v>0.21</v>
      </c>
      <c r="AB81" s="29">
        <f t="shared" si="239"/>
        <v>76.110199999999992</v>
      </c>
      <c r="AC81" s="29">
        <f t="shared" si="239"/>
        <v>0.3</v>
      </c>
      <c r="AD81" s="29">
        <f t="shared" si="239"/>
        <v>0</v>
      </c>
      <c r="AE81" s="29">
        <f t="shared" si="239"/>
        <v>0</v>
      </c>
      <c r="AF81" s="29">
        <f t="shared" si="239"/>
        <v>0</v>
      </c>
      <c r="AG81" s="29">
        <f t="shared" si="239"/>
        <v>0</v>
      </c>
      <c r="AH81" s="29">
        <f t="shared" si="239"/>
        <v>0</v>
      </c>
      <c r="AI81" s="29">
        <f t="shared" si="239"/>
        <v>5.0999999999999996</v>
      </c>
      <c r="AJ81" s="29">
        <f t="shared" si="239"/>
        <v>0</v>
      </c>
      <c r="AK81" s="29">
        <f t="shared" si="239"/>
        <v>0</v>
      </c>
      <c r="AL81" s="29">
        <f t="shared" si="239"/>
        <v>42.69</v>
      </c>
      <c r="AM81" s="29">
        <f t="shared" si="239"/>
        <v>0</v>
      </c>
      <c r="AN81" s="29">
        <f t="shared" si="239"/>
        <v>7.9269999999999996</v>
      </c>
      <c r="AO81" s="29">
        <f t="shared" si="239"/>
        <v>56.017000000000003</v>
      </c>
      <c r="AP81" s="29">
        <f t="shared" si="239"/>
        <v>26.591999999999999</v>
      </c>
      <c r="AQ81" s="29">
        <f t="shared" si="239"/>
        <v>35.826000000000001</v>
      </c>
      <c r="AR81" s="29">
        <f t="shared" si="239"/>
        <v>14.5</v>
      </c>
      <c r="AS81" s="29">
        <f t="shared" si="239"/>
        <v>0.98799999999999999</v>
      </c>
      <c r="AT81" s="29">
        <f t="shared" si="239"/>
        <v>7.9429999999999996</v>
      </c>
      <c r="AU81" s="29">
        <f t="shared" si="239"/>
        <v>4.3630000000000004</v>
      </c>
      <c r="AV81" s="29">
        <f t="shared" si="239"/>
        <v>16.089100000000002</v>
      </c>
      <c r="AW81" s="29">
        <f t="shared" si="239"/>
        <v>25.7468</v>
      </c>
      <c r="AX81" s="29">
        <f t="shared" si="239"/>
        <v>12.842499999999999</v>
      </c>
      <c r="AY81" s="29">
        <f t="shared" si="239"/>
        <v>67.637799999999999</v>
      </c>
      <c r="AZ81" s="29">
        <f t="shared" si="239"/>
        <v>26.030799999999999</v>
      </c>
      <c r="BA81" s="29">
        <f t="shared" si="239"/>
        <v>8.8186499999999999</v>
      </c>
      <c r="BB81" s="29">
        <f t="shared" si="239"/>
        <v>247.37764999999999</v>
      </c>
      <c r="BC81" s="29">
        <f t="shared" si="239"/>
        <v>8.9697000000000013</v>
      </c>
      <c r="BD81" s="29">
        <f t="shared" si="239"/>
        <v>11.454799999999999</v>
      </c>
      <c r="BE81" s="29">
        <f t="shared" si="239"/>
        <v>3.4658000000000002</v>
      </c>
      <c r="BF81" s="29">
        <f t="shared" si="239"/>
        <v>26.63129</v>
      </c>
      <c r="BG81" s="29">
        <f t="shared" si="239"/>
        <v>9.3547000000000011</v>
      </c>
      <c r="BH81" s="29">
        <f t="shared" si="239"/>
        <v>5.7000000000000002E-3</v>
      </c>
      <c r="BI81" s="29">
        <f t="shared" si="239"/>
        <v>0</v>
      </c>
      <c r="BJ81" s="29">
        <f t="shared" si="239"/>
        <v>0</v>
      </c>
      <c r="BK81" s="29">
        <f t="shared" si="239"/>
        <v>0.01</v>
      </c>
      <c r="BL81" s="29">
        <f t="shared" si="239"/>
        <v>0.13500000000000001</v>
      </c>
      <c r="BM81" s="29">
        <f t="shared" si="239"/>
        <v>0</v>
      </c>
      <c r="BN81" s="29">
        <f t="shared" si="239"/>
        <v>0</v>
      </c>
      <c r="BO81" s="29">
        <f t="shared" si="239"/>
        <v>60.026990000000005</v>
      </c>
      <c r="BP81" s="29">
        <f t="shared" ref="BP81:EA81" si="240">+BP80/1000</f>
        <v>0</v>
      </c>
      <c r="BQ81" s="29">
        <f t="shared" si="240"/>
        <v>0</v>
      </c>
      <c r="BR81" s="29">
        <f t="shared" si="240"/>
        <v>3.4000000000000002E-2</v>
      </c>
      <c r="BS81" s="29">
        <f t="shared" si="240"/>
        <v>0</v>
      </c>
      <c r="BT81" s="29">
        <f t="shared" si="240"/>
        <v>0</v>
      </c>
      <c r="BU81" s="29">
        <f t="shared" si="240"/>
        <v>0</v>
      </c>
      <c r="BV81" s="29">
        <f t="shared" si="240"/>
        <v>0</v>
      </c>
      <c r="BW81" s="29">
        <f t="shared" si="240"/>
        <v>0.82</v>
      </c>
      <c r="BX81" s="29">
        <f t="shared" si="240"/>
        <v>0</v>
      </c>
      <c r="BY81" s="29">
        <f t="shared" si="240"/>
        <v>0</v>
      </c>
      <c r="BZ81" s="29">
        <f t="shared" si="240"/>
        <v>1.4650000000000001</v>
      </c>
      <c r="CA81" s="29">
        <f t="shared" si="240"/>
        <v>0.751</v>
      </c>
      <c r="CB81" s="29">
        <f t="shared" si="240"/>
        <v>3.07</v>
      </c>
      <c r="CC81" s="29">
        <f t="shared" si="240"/>
        <v>0</v>
      </c>
      <c r="CD81" s="29">
        <f t="shared" si="240"/>
        <v>0</v>
      </c>
      <c r="CE81" s="29">
        <f t="shared" si="240"/>
        <v>1.1000000000000001</v>
      </c>
      <c r="CF81" s="29">
        <f t="shared" si="240"/>
        <v>0</v>
      </c>
      <c r="CG81" s="29">
        <f t="shared" si="240"/>
        <v>0</v>
      </c>
      <c r="CH81" s="29">
        <f t="shared" si="240"/>
        <v>18.456900000000001</v>
      </c>
      <c r="CI81" s="29">
        <f t="shared" si="240"/>
        <v>0</v>
      </c>
      <c r="CJ81" s="29">
        <f t="shared" si="240"/>
        <v>1.913</v>
      </c>
      <c r="CK81" s="29">
        <f t="shared" si="240"/>
        <v>11.728299999999999</v>
      </c>
      <c r="CL81" s="29">
        <f t="shared" si="240"/>
        <v>11.931029999999998</v>
      </c>
      <c r="CM81" s="29">
        <f t="shared" si="240"/>
        <v>9.3783999999999992</v>
      </c>
      <c r="CN81" s="29">
        <f t="shared" si="240"/>
        <v>4.2214999999999998</v>
      </c>
      <c r="CO81" s="29">
        <f t="shared" si="240"/>
        <v>58.729129999999998</v>
      </c>
      <c r="CP81" s="29">
        <f t="shared" si="240"/>
        <v>0.66659999999999986</v>
      </c>
      <c r="CQ81" s="29">
        <f t="shared" si="240"/>
        <v>0.65920000000000001</v>
      </c>
      <c r="CR81" s="29">
        <f t="shared" si="240"/>
        <v>4.2313999999999998</v>
      </c>
      <c r="CS81" s="29">
        <f t="shared" si="240"/>
        <v>5.31</v>
      </c>
      <c r="CT81" s="29">
        <f t="shared" si="240"/>
        <v>4.289200000000001</v>
      </c>
      <c r="CU81" s="29">
        <f t="shared" si="240"/>
        <v>3.7908999999999997</v>
      </c>
      <c r="CV81" s="29">
        <f t="shared" si="240"/>
        <v>3.4596</v>
      </c>
      <c r="CW81" s="29">
        <f t="shared" si="240"/>
        <v>4.1216999999999997</v>
      </c>
      <c r="CX81" s="29">
        <f t="shared" si="240"/>
        <v>4.3929999999999998</v>
      </c>
      <c r="CY81" s="29">
        <f t="shared" si="240"/>
        <v>4.4896000000000003</v>
      </c>
      <c r="CZ81" s="29">
        <f t="shared" si="240"/>
        <v>5.981600000000002</v>
      </c>
      <c r="DA81" s="29">
        <f t="shared" si="240"/>
        <v>2.5445000000000002</v>
      </c>
      <c r="DB81" s="29">
        <f t="shared" si="240"/>
        <v>43.9373</v>
      </c>
      <c r="DC81" s="29">
        <f t="shared" si="240"/>
        <v>1.8895999999999999</v>
      </c>
      <c r="DD81" s="29">
        <f t="shared" si="240"/>
        <v>3.3125</v>
      </c>
      <c r="DE81" s="29">
        <f t="shared" si="240"/>
        <v>4.0469999999999997</v>
      </c>
      <c r="DF81" s="29">
        <f t="shared" si="240"/>
        <v>3.3386999999999998</v>
      </c>
      <c r="DG81" s="29">
        <f t="shared" si="240"/>
        <v>3.2601</v>
      </c>
      <c r="DH81" s="29">
        <f t="shared" si="240"/>
        <v>3.6358999999999995</v>
      </c>
      <c r="DI81" s="29">
        <f t="shared" si="240"/>
        <v>6.8002000000000002</v>
      </c>
      <c r="DJ81" s="29">
        <f t="shared" si="240"/>
        <v>3.0274000000000001</v>
      </c>
      <c r="DK81" s="29">
        <f t="shared" si="240"/>
        <v>3.3588</v>
      </c>
      <c r="DL81" s="29">
        <f t="shared" si="240"/>
        <v>6.1836000000000002</v>
      </c>
      <c r="DM81" s="29">
        <f t="shared" si="240"/>
        <v>4.5326000000000004</v>
      </c>
      <c r="DN81" s="29">
        <f t="shared" si="240"/>
        <v>4.7528999999999995</v>
      </c>
      <c r="DO81" s="29">
        <f t="shared" si="240"/>
        <v>48.139300000000006</v>
      </c>
      <c r="DP81" s="29">
        <f t="shared" si="240"/>
        <v>2.6437999999999997</v>
      </c>
      <c r="DQ81" s="29">
        <f t="shared" si="240"/>
        <v>2.5764</v>
      </c>
      <c r="DR81" s="29">
        <f t="shared" si="240"/>
        <v>3.8742000000000001</v>
      </c>
      <c r="DS81" s="29">
        <f t="shared" si="240"/>
        <v>5.6605999999999996</v>
      </c>
      <c r="DT81" s="29">
        <f t="shared" si="240"/>
        <v>3.8210000000000006</v>
      </c>
      <c r="DU81" s="29">
        <f t="shared" si="240"/>
        <v>4.7612000000000005</v>
      </c>
      <c r="DV81" s="29">
        <f t="shared" si="240"/>
        <v>5.8362000000000007</v>
      </c>
      <c r="DW81" s="29">
        <f t="shared" si="240"/>
        <v>4.7273999999999994</v>
      </c>
      <c r="DX81" s="29">
        <f t="shared" si="240"/>
        <v>14.509399999999999</v>
      </c>
      <c r="DY81" s="29">
        <f t="shared" si="240"/>
        <v>0</v>
      </c>
      <c r="DZ81" s="29">
        <f t="shared" si="240"/>
        <v>0</v>
      </c>
      <c r="EA81" s="29">
        <f t="shared" si="240"/>
        <v>0</v>
      </c>
      <c r="EB81" s="29">
        <f t="shared" ref="EB81:EL81" si="241">+EB80/1000</f>
        <v>48.410200000000003</v>
      </c>
      <c r="EC81" s="29">
        <f t="shared" si="241"/>
        <v>0</v>
      </c>
      <c r="ED81" s="29">
        <f t="shared" si="241"/>
        <v>0</v>
      </c>
      <c r="EE81" s="29">
        <f t="shared" si="241"/>
        <v>0</v>
      </c>
      <c r="EF81" s="29">
        <f t="shared" si="241"/>
        <v>0</v>
      </c>
      <c r="EG81" s="29">
        <f t="shared" si="241"/>
        <v>0</v>
      </c>
      <c r="EH81" s="29">
        <f t="shared" si="241"/>
        <v>0</v>
      </c>
      <c r="EI81" s="29">
        <f t="shared" si="241"/>
        <v>0</v>
      </c>
      <c r="EJ81" s="29">
        <f t="shared" si="241"/>
        <v>0</v>
      </c>
      <c r="EK81" s="29">
        <f t="shared" si="241"/>
        <v>0</v>
      </c>
      <c r="EL81" s="29">
        <f t="shared" si="241"/>
        <v>0</v>
      </c>
      <c r="EP81" s="29">
        <f t="shared" ref="EP81:EY81" si="242">+EP80/1000</f>
        <v>0</v>
      </c>
      <c r="EQ81" s="29">
        <f t="shared" si="242"/>
        <v>0</v>
      </c>
      <c r="ER81" s="29">
        <f t="shared" si="242"/>
        <v>86.188000000000002</v>
      </c>
      <c r="ES81" s="29">
        <f t="shared" si="242"/>
        <v>0</v>
      </c>
      <c r="ET81" s="29">
        <f t="shared" si="242"/>
        <v>0</v>
      </c>
      <c r="EU81" s="29">
        <f t="shared" si="242"/>
        <v>3.26</v>
      </c>
      <c r="EV81" s="29">
        <f t="shared" si="242"/>
        <v>37.944000000000003</v>
      </c>
      <c r="EW81" s="29">
        <f t="shared" si="242"/>
        <v>0</v>
      </c>
      <c r="EX81" s="29">
        <f t="shared" si="242"/>
        <v>0</v>
      </c>
      <c r="EY81" s="29">
        <f t="shared" si="242"/>
        <v>0</v>
      </c>
      <c r="FC81" s="29">
        <f t="shared" ref="FC81:FL81" si="243">+FC80/1000</f>
        <v>0</v>
      </c>
      <c r="FD81" s="29">
        <f t="shared" si="243"/>
        <v>0</v>
      </c>
      <c r="FE81" s="29">
        <f t="shared" si="243"/>
        <v>0</v>
      </c>
      <c r="FF81" s="29">
        <f t="shared" si="243"/>
        <v>0</v>
      </c>
      <c r="FG81" s="29">
        <f t="shared" si="243"/>
        <v>0</v>
      </c>
      <c r="FH81" s="29">
        <f t="shared" si="243"/>
        <v>0</v>
      </c>
      <c r="FI81" s="29">
        <f t="shared" si="243"/>
        <v>0</v>
      </c>
      <c r="FJ81" s="29">
        <f t="shared" si="243"/>
        <v>0</v>
      </c>
      <c r="FK81" s="29">
        <f t="shared" si="243"/>
        <v>0</v>
      </c>
      <c r="FL81" s="29">
        <f t="shared" si="243"/>
        <v>0</v>
      </c>
      <c r="FP81" s="29">
        <f t="shared" ref="FP81:FY81" si="244">+FP80/1000</f>
        <v>14.544</v>
      </c>
      <c r="FQ81" s="29">
        <f t="shared" si="244"/>
        <v>0</v>
      </c>
      <c r="FR81" s="29">
        <f t="shared" si="244"/>
        <v>1.476</v>
      </c>
      <c r="FS81" s="29">
        <f t="shared" si="244"/>
        <v>0</v>
      </c>
      <c r="FT81" s="29">
        <f t="shared" si="244"/>
        <v>0</v>
      </c>
      <c r="FU81" s="29">
        <f t="shared" si="244"/>
        <v>0.371</v>
      </c>
      <c r="FV81" s="29">
        <f t="shared" si="244"/>
        <v>18.097999999999999</v>
      </c>
      <c r="FW81" s="29">
        <f t="shared" si="244"/>
        <v>1.8485</v>
      </c>
      <c r="FX81" s="29">
        <f t="shared" si="244"/>
        <v>20.087</v>
      </c>
      <c r="FY81" s="29">
        <f t="shared" si="244"/>
        <v>18.899999999999999</v>
      </c>
    </row>
    <row r="82" spans="1:223" ht="15.95" customHeight="1">
      <c r="A82" s="15"/>
      <c r="B82" s="15"/>
    </row>
    <row r="83" spans="1:223" ht="15.95" customHeight="1">
      <c r="A83" s="15" t="s">
        <v>35</v>
      </c>
      <c r="B83" s="15"/>
      <c r="DP83" s="11"/>
      <c r="DQ83" s="11"/>
      <c r="DR83" s="11"/>
      <c r="DS83" s="11"/>
      <c r="DT83" s="11"/>
      <c r="DU83" s="11"/>
      <c r="DV83" s="11"/>
      <c r="DW83" s="11"/>
      <c r="DX83" s="11"/>
    </row>
    <row r="84" spans="1:223" ht="4.5" customHeight="1">
      <c r="A84" s="15"/>
      <c r="B84" s="15"/>
    </row>
    <row r="85" spans="1:223" ht="15.95" customHeight="1">
      <c r="A85" s="15" t="s">
        <v>71</v>
      </c>
      <c r="B85" s="15"/>
      <c r="DP85" s="11"/>
      <c r="DQ85" s="11"/>
      <c r="DR85" s="11"/>
      <c r="DS85" s="11"/>
      <c r="DT85" s="11"/>
      <c r="DU85" s="11"/>
      <c r="DV85" s="11"/>
      <c r="DW85" s="11"/>
      <c r="DX85" s="11"/>
    </row>
    <row r="86" spans="1:223" ht="15.95" customHeight="1">
      <c r="A86" s="15"/>
      <c r="B86" s="15"/>
    </row>
    <row r="87" spans="1:223" ht="15.95" customHeight="1">
      <c r="A87" s="66" t="s">
        <v>33</v>
      </c>
      <c r="B87" s="22"/>
      <c r="C87" s="65">
        <v>2006</v>
      </c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8" t="s">
        <v>56</v>
      </c>
      <c r="P87" s="65">
        <v>2007</v>
      </c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8" t="s">
        <v>57</v>
      </c>
      <c r="AC87" s="65">
        <v>2008</v>
      </c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8" t="s">
        <v>58</v>
      </c>
      <c r="AP87" s="65">
        <v>2009</v>
      </c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8" t="s">
        <v>59</v>
      </c>
      <c r="BC87" s="65">
        <v>2010</v>
      </c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8" t="s">
        <v>60</v>
      </c>
      <c r="BP87" s="65">
        <v>2011</v>
      </c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8" t="s">
        <v>61</v>
      </c>
      <c r="CC87" s="65">
        <v>2012</v>
      </c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8" t="s">
        <v>62</v>
      </c>
      <c r="CP87" s="65">
        <v>2013</v>
      </c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8" t="s">
        <v>63</v>
      </c>
      <c r="DC87" s="65">
        <v>2014</v>
      </c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8" t="s">
        <v>64</v>
      </c>
      <c r="DP87" s="65">
        <v>2015</v>
      </c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8" t="s">
        <v>65</v>
      </c>
      <c r="EC87" s="65">
        <v>2016</v>
      </c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8" t="s">
        <v>75</v>
      </c>
      <c r="EP87" s="65">
        <v>2017</v>
      </c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8" t="s">
        <v>76</v>
      </c>
      <c r="FC87" s="65">
        <v>2018</v>
      </c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8" t="s">
        <v>122</v>
      </c>
      <c r="FP87" s="65">
        <v>2019</v>
      </c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8" t="s">
        <v>124</v>
      </c>
      <c r="GC87" s="65">
        <v>2020</v>
      </c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4" t="s">
        <v>130</v>
      </c>
      <c r="GP87" s="65">
        <v>2021</v>
      </c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4" t="s">
        <v>131</v>
      </c>
      <c r="HC87" s="65">
        <v>2022</v>
      </c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4" t="s">
        <v>135</v>
      </c>
    </row>
    <row r="88" spans="1:223" ht="15.95" customHeight="1">
      <c r="A88" s="67"/>
      <c r="B88" s="23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69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69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69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69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69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69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69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69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69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69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69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69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69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69"/>
      <c r="GC88" s="16" t="s">
        <v>12</v>
      </c>
      <c r="GD88" s="16" t="s">
        <v>13</v>
      </c>
      <c r="GE88" s="16" t="s">
        <v>14</v>
      </c>
      <c r="GF88" s="16" t="s">
        <v>15</v>
      </c>
      <c r="GG88" s="16" t="s">
        <v>16</v>
      </c>
      <c r="GH88" s="16" t="s">
        <v>17</v>
      </c>
      <c r="GI88" s="16" t="s">
        <v>18</v>
      </c>
      <c r="GJ88" s="16" t="s">
        <v>19</v>
      </c>
      <c r="GK88" s="16" t="s">
        <v>20</v>
      </c>
      <c r="GL88" s="16" t="s">
        <v>21</v>
      </c>
      <c r="GM88" s="16" t="s">
        <v>22</v>
      </c>
      <c r="GN88" s="16" t="s">
        <v>23</v>
      </c>
      <c r="GO88" s="64"/>
      <c r="GP88" s="16" t="s">
        <v>12</v>
      </c>
      <c r="GQ88" s="16" t="s">
        <v>13</v>
      </c>
      <c r="GR88" s="16" t="s">
        <v>14</v>
      </c>
      <c r="GS88" s="16" t="s">
        <v>15</v>
      </c>
      <c r="GT88" s="16" t="s">
        <v>16</v>
      </c>
      <c r="GU88" s="16" t="s">
        <v>17</v>
      </c>
      <c r="GV88" s="16" t="s">
        <v>18</v>
      </c>
      <c r="GW88" s="16" t="s">
        <v>19</v>
      </c>
      <c r="GX88" s="16" t="s">
        <v>132</v>
      </c>
      <c r="GY88" s="16" t="s">
        <v>21</v>
      </c>
      <c r="GZ88" s="16" t="s">
        <v>22</v>
      </c>
      <c r="HA88" s="16" t="s">
        <v>23</v>
      </c>
      <c r="HB88" s="64"/>
      <c r="HC88" s="16" t="s">
        <v>12</v>
      </c>
      <c r="HD88" s="16" t="s">
        <v>13</v>
      </c>
      <c r="HE88" s="16" t="s">
        <v>14</v>
      </c>
      <c r="HF88" s="16" t="s">
        <v>15</v>
      </c>
      <c r="HG88" s="16" t="s">
        <v>16</v>
      </c>
      <c r="HH88" s="16" t="s">
        <v>17</v>
      </c>
      <c r="HI88" s="16" t="s">
        <v>18</v>
      </c>
      <c r="HJ88" s="16" t="s">
        <v>19</v>
      </c>
      <c r="HK88" s="16" t="s">
        <v>132</v>
      </c>
      <c r="HL88" s="16" t="s">
        <v>21</v>
      </c>
      <c r="HM88" s="16" t="s">
        <v>22</v>
      </c>
      <c r="HN88" s="16" t="s">
        <v>23</v>
      </c>
      <c r="HO88" s="64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4">
        <v>268</v>
      </c>
      <c r="ED89" s="24">
        <v>268</v>
      </c>
      <c r="EE89" s="24">
        <v>270</v>
      </c>
      <c r="EF89" s="24">
        <v>246</v>
      </c>
      <c r="EG89" s="24">
        <v>282</v>
      </c>
      <c r="EH89" s="24">
        <v>254</v>
      </c>
      <c r="EI89" s="24">
        <v>304</v>
      </c>
      <c r="EJ89" s="24">
        <v>280</v>
      </c>
      <c r="EK89" s="24">
        <v>284</v>
      </c>
      <c r="EL89" s="24">
        <v>287</v>
      </c>
      <c r="EM89" s="24">
        <v>272</v>
      </c>
      <c r="EN89" s="26">
        <v>259</v>
      </c>
      <c r="EO89" s="25">
        <f>SUM(EC89:EN89)</f>
        <v>3274</v>
      </c>
      <c r="EP89" s="24">
        <v>240</v>
      </c>
      <c r="EQ89" s="24">
        <v>242</v>
      </c>
      <c r="ER89" s="24">
        <v>306</v>
      </c>
      <c r="ES89" s="24">
        <v>268</v>
      </c>
      <c r="ET89" s="24">
        <v>266</v>
      </c>
      <c r="EU89" s="24">
        <v>278</v>
      </c>
      <c r="EV89" s="24">
        <v>282</v>
      </c>
      <c r="EW89" s="24">
        <v>378</v>
      </c>
      <c r="EX89" s="24">
        <v>282</v>
      </c>
      <c r="EY89" s="24">
        <v>272</v>
      </c>
      <c r="EZ89" s="24">
        <v>266</v>
      </c>
      <c r="FA89" s="26">
        <v>238</v>
      </c>
      <c r="FB89" s="25">
        <f>SUM(EP89:FA89)</f>
        <v>3318</v>
      </c>
      <c r="FC89" s="24">
        <v>234</v>
      </c>
      <c r="FD89" s="24">
        <v>238</v>
      </c>
      <c r="FE89" s="24">
        <v>248</v>
      </c>
      <c r="FF89" s="24">
        <v>246</v>
      </c>
      <c r="FG89" s="24">
        <v>284</v>
      </c>
      <c r="FH89" s="24">
        <v>268</v>
      </c>
      <c r="FI89" s="24">
        <v>292</v>
      </c>
      <c r="FJ89" s="24">
        <v>282</v>
      </c>
      <c r="FK89" s="31">
        <v>256</v>
      </c>
      <c r="FL89" s="24">
        <v>274</v>
      </c>
      <c r="FM89" s="24">
        <v>232</v>
      </c>
      <c r="FN89" s="26">
        <v>178</v>
      </c>
      <c r="FO89" s="25">
        <f>SUM(FC89:FN89)</f>
        <v>3032</v>
      </c>
      <c r="FP89" s="24">
        <v>154</v>
      </c>
      <c r="FQ89" s="24">
        <v>184</v>
      </c>
      <c r="FR89" s="24">
        <v>234</v>
      </c>
      <c r="FS89" s="24">
        <v>314</v>
      </c>
      <c r="FT89" s="24">
        <v>388</v>
      </c>
      <c r="FU89" s="24">
        <v>372</v>
      </c>
      <c r="FV89" s="24">
        <v>414</v>
      </c>
      <c r="FW89" s="24">
        <v>452</v>
      </c>
      <c r="FX89" s="24">
        <v>394</v>
      </c>
      <c r="FY89" s="24">
        <v>420</v>
      </c>
      <c r="FZ89" s="24">
        <v>412</v>
      </c>
      <c r="GA89" s="26">
        <v>382</v>
      </c>
      <c r="GB89" s="25">
        <f>SUM(FP89:GA89)</f>
        <v>4120</v>
      </c>
      <c r="GC89" s="24">
        <v>390</v>
      </c>
      <c r="GD89" s="24">
        <v>381</v>
      </c>
      <c r="GE89" s="24">
        <v>178</v>
      </c>
      <c r="GF89" s="24">
        <v>20</v>
      </c>
      <c r="GG89" s="24">
        <v>18</v>
      </c>
      <c r="GH89" s="24">
        <v>32</v>
      </c>
      <c r="GI89" s="24">
        <v>64</v>
      </c>
      <c r="GJ89" s="24">
        <v>24</v>
      </c>
      <c r="GK89" s="24">
        <v>24</v>
      </c>
      <c r="GL89" s="24">
        <v>96</v>
      </c>
      <c r="GM89" s="24">
        <v>140</v>
      </c>
      <c r="GN89" s="26">
        <v>152</v>
      </c>
      <c r="GO89" s="25">
        <f t="shared" ref="GO89:GO101" si="252">SUM(GC89:GN89)</f>
        <v>1519</v>
      </c>
      <c r="GP89" s="24">
        <v>178</v>
      </c>
      <c r="GQ89" s="24">
        <v>84</v>
      </c>
      <c r="GR89" s="24">
        <v>138</v>
      </c>
      <c r="GS89" s="24">
        <v>148</v>
      </c>
      <c r="GT89" s="24">
        <v>182</v>
      </c>
      <c r="GU89" s="24">
        <v>198</v>
      </c>
      <c r="GV89" s="24">
        <v>246</v>
      </c>
      <c r="GW89" s="24">
        <v>290</v>
      </c>
      <c r="GX89" s="24">
        <v>282</v>
      </c>
      <c r="GY89" s="24">
        <v>252</v>
      </c>
      <c r="GZ89" s="24">
        <v>254</v>
      </c>
      <c r="HA89" s="26">
        <v>264</v>
      </c>
      <c r="HB89" s="25">
        <f>SUM(GP89:HA89)</f>
        <v>2516</v>
      </c>
      <c r="HC89" s="24">
        <v>252</v>
      </c>
      <c r="HD89" s="24">
        <v>244</v>
      </c>
      <c r="HE89" s="24">
        <v>268</v>
      </c>
      <c r="HF89" s="24">
        <v>282</v>
      </c>
      <c r="HG89" s="24">
        <v>290</v>
      </c>
      <c r="HH89" s="24">
        <v>436</v>
      </c>
      <c r="HI89" s="24">
        <v>470</v>
      </c>
      <c r="HJ89" s="24">
        <v>514</v>
      </c>
      <c r="HK89" s="24">
        <v>490</v>
      </c>
      <c r="HL89" s="24">
        <v>392</v>
      </c>
      <c r="HM89" s="24"/>
      <c r="HN89" s="24"/>
      <c r="HO89" s="25">
        <f>SUM(HC89:HN89)</f>
        <v>3638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25">
        <v>164</v>
      </c>
      <c r="EO90" s="25">
        <f t="shared" ref="EO90:EO100" si="256">SUM(EC90:EN90)</f>
        <v>1216</v>
      </c>
      <c r="EP90" s="24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25">
        <v>190</v>
      </c>
      <c r="FB90" s="25">
        <f t="shared" ref="FB90:FB100" si="257">SUM(EP90:FA90)</f>
        <v>2090</v>
      </c>
      <c r="FC90" s="24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2">
        <v>64</v>
      </c>
      <c r="FL90" s="18">
        <v>60</v>
      </c>
      <c r="FM90" s="18">
        <v>82</v>
      </c>
      <c r="FN90" s="25">
        <v>148</v>
      </c>
      <c r="FO90" s="25">
        <f t="shared" ref="FO90:FO100" si="258">SUM(FC90:FN90)</f>
        <v>1508</v>
      </c>
      <c r="FP90" s="24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25">
        <v>38</v>
      </c>
      <c r="GB90" s="25">
        <f t="shared" ref="GB90:GB100" si="259">SUM(FP90:GA90)</f>
        <v>1348</v>
      </c>
      <c r="GC90" s="24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25">
        <v>20</v>
      </c>
      <c r="GO90" s="25">
        <f t="shared" si="252"/>
        <v>148</v>
      </c>
      <c r="GP90" s="24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25">
        <v>36</v>
      </c>
      <c r="HB90" s="25">
        <f t="shared" ref="HB90:HB101" si="260">SUM(GP90:HA90)</f>
        <v>302</v>
      </c>
      <c r="HC90" s="24">
        <v>32</v>
      </c>
      <c r="HD90" s="24">
        <v>20</v>
      </c>
      <c r="HE90" s="24">
        <v>26</v>
      </c>
      <c r="HF90" s="24">
        <v>34</v>
      </c>
      <c r="HG90" s="24">
        <v>32</v>
      </c>
      <c r="HH90" s="24">
        <v>32</v>
      </c>
      <c r="HI90" s="24">
        <v>38</v>
      </c>
      <c r="HJ90" s="24">
        <v>58</v>
      </c>
      <c r="HK90" s="24">
        <v>36</v>
      </c>
      <c r="HL90" s="24">
        <v>38</v>
      </c>
      <c r="HM90" s="24"/>
      <c r="HN90" s="24"/>
      <c r="HO90" s="25">
        <f t="shared" ref="HO90:HO101" si="261">SUM(HC90:HN90)</f>
        <v>346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25">
        <v>40</v>
      </c>
      <c r="EO91" s="25">
        <f t="shared" si="256"/>
        <v>564</v>
      </c>
      <c r="EP91" s="24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25">
        <v>38</v>
      </c>
      <c r="FB91" s="25">
        <f t="shared" si="257"/>
        <v>552</v>
      </c>
      <c r="FC91" s="24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2">
        <v>38</v>
      </c>
      <c r="FL91" s="18">
        <v>38</v>
      </c>
      <c r="FM91" s="18">
        <v>20</v>
      </c>
      <c r="FN91" s="25">
        <v>10</v>
      </c>
      <c r="FO91" s="25">
        <f t="shared" si="258"/>
        <v>428</v>
      </c>
      <c r="FP91" s="24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25">
        <v>14</v>
      </c>
      <c r="GB91" s="25">
        <f t="shared" si="259"/>
        <v>344</v>
      </c>
      <c r="GC91" s="24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25">
        <v>12</v>
      </c>
      <c r="GO91" s="25">
        <f t="shared" si="252"/>
        <v>125</v>
      </c>
      <c r="GP91" s="24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25">
        <v>14</v>
      </c>
      <c r="HB91" s="25">
        <f t="shared" si="260"/>
        <v>147</v>
      </c>
      <c r="HC91" s="24">
        <v>6</v>
      </c>
      <c r="HD91" s="24">
        <v>2</v>
      </c>
      <c r="HE91" s="24">
        <v>4</v>
      </c>
      <c r="HF91" s="24">
        <v>10</v>
      </c>
      <c r="HG91" s="24">
        <v>0</v>
      </c>
      <c r="HH91" s="24">
        <v>8</v>
      </c>
      <c r="HI91" s="24">
        <v>8</v>
      </c>
      <c r="HJ91" s="24">
        <v>10</v>
      </c>
      <c r="HK91" s="24">
        <v>2</v>
      </c>
      <c r="HL91" s="24">
        <v>2</v>
      </c>
      <c r="HM91" s="24"/>
      <c r="HN91" s="24"/>
      <c r="HO91" s="25">
        <f t="shared" si="261"/>
        <v>52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25">
        <v>882</v>
      </c>
      <c r="EO92" s="25">
        <f t="shared" si="256"/>
        <v>10544</v>
      </c>
      <c r="EP92" s="24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25">
        <v>853</v>
      </c>
      <c r="FB92" s="25">
        <f t="shared" si="257"/>
        <v>9334</v>
      </c>
      <c r="FC92" s="24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2">
        <v>971</v>
      </c>
      <c r="FL92" s="18">
        <v>1032</v>
      </c>
      <c r="FM92" s="18">
        <v>976</v>
      </c>
      <c r="FN92" s="25">
        <v>1063</v>
      </c>
      <c r="FO92" s="25">
        <f t="shared" si="258"/>
        <v>10774</v>
      </c>
      <c r="FP92" s="24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25">
        <v>908</v>
      </c>
      <c r="GB92" s="25">
        <f t="shared" si="259"/>
        <v>11904</v>
      </c>
      <c r="GC92" s="24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25">
        <v>864</v>
      </c>
      <c r="GO92" s="25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25">
        <v>907</v>
      </c>
      <c r="HB92" s="25">
        <f t="shared" si="260"/>
        <v>9579</v>
      </c>
      <c r="HC92" s="24">
        <v>904</v>
      </c>
      <c r="HD92" s="24">
        <v>863</v>
      </c>
      <c r="HE92" s="24">
        <v>1003</v>
      </c>
      <c r="HF92" s="24">
        <v>840</v>
      </c>
      <c r="HG92" s="24">
        <v>802</v>
      </c>
      <c r="HH92" s="24">
        <v>768</v>
      </c>
      <c r="HI92" s="24">
        <v>928</v>
      </c>
      <c r="HJ92" s="24">
        <v>1016</v>
      </c>
      <c r="HK92" s="24">
        <v>1014</v>
      </c>
      <c r="HL92" s="24">
        <v>834</v>
      </c>
      <c r="HM92" s="24"/>
      <c r="HN92" s="24"/>
      <c r="HO92" s="25">
        <f t="shared" si="261"/>
        <v>8972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25">
        <v>1592</v>
      </c>
      <c r="EO93" s="25">
        <f t="shared" si="256"/>
        <v>18026</v>
      </c>
      <c r="EP93" s="24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25">
        <v>1336</v>
      </c>
      <c r="FB93" s="25">
        <f t="shared" si="257"/>
        <v>17068</v>
      </c>
      <c r="FC93" s="24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2">
        <v>1372</v>
      </c>
      <c r="FL93" s="18">
        <v>1573</v>
      </c>
      <c r="FM93" s="18">
        <v>1455</v>
      </c>
      <c r="FN93" s="25">
        <v>1596</v>
      </c>
      <c r="FO93" s="25">
        <f t="shared" si="258"/>
        <v>17269</v>
      </c>
      <c r="FP93" s="24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25">
        <v>1616</v>
      </c>
      <c r="GB93" s="25">
        <f t="shared" si="259"/>
        <v>18949</v>
      </c>
      <c r="GC93" s="24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25">
        <v>1067</v>
      </c>
      <c r="GO93" s="25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25">
        <v>1304</v>
      </c>
      <c r="HB93" s="25">
        <f t="shared" si="260"/>
        <v>13412</v>
      </c>
      <c r="HC93" s="24">
        <v>1688</v>
      </c>
      <c r="HD93" s="24">
        <v>1721</v>
      </c>
      <c r="HE93" s="24">
        <v>1804</v>
      </c>
      <c r="HF93" s="24">
        <v>1903</v>
      </c>
      <c r="HG93" s="24">
        <v>1697</v>
      </c>
      <c r="HH93" s="24">
        <v>2003</v>
      </c>
      <c r="HI93" s="24">
        <v>1946</v>
      </c>
      <c r="HJ93" s="24">
        <v>1988</v>
      </c>
      <c r="HK93" s="24">
        <v>1866</v>
      </c>
      <c r="HL93" s="24">
        <v>1811</v>
      </c>
      <c r="HM93" s="24"/>
      <c r="HN93" s="24"/>
      <c r="HO93" s="25">
        <f t="shared" si="261"/>
        <v>18427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25">
        <v>106</v>
      </c>
      <c r="EO94" s="25">
        <f t="shared" si="256"/>
        <v>1290</v>
      </c>
      <c r="EP94" s="24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25">
        <v>123</v>
      </c>
      <c r="FB94" s="25">
        <f t="shared" si="257"/>
        <v>1300</v>
      </c>
      <c r="FC94" s="24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2">
        <v>110</v>
      </c>
      <c r="FL94" s="18">
        <v>132</v>
      </c>
      <c r="FM94" s="18">
        <v>134</v>
      </c>
      <c r="FN94" s="25">
        <v>208</v>
      </c>
      <c r="FO94" s="25">
        <f t="shared" si="258"/>
        <v>1483</v>
      </c>
      <c r="FP94" s="24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25">
        <v>243</v>
      </c>
      <c r="GB94" s="25">
        <f t="shared" si="259"/>
        <v>2327</v>
      </c>
      <c r="GC94" s="24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25">
        <v>190</v>
      </c>
      <c r="GO94" s="25">
        <f t="shared" si="252"/>
        <v>1421</v>
      </c>
      <c r="GP94" s="55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25">
        <v>216</v>
      </c>
      <c r="HB94" s="25">
        <f t="shared" si="260"/>
        <v>1900</v>
      </c>
      <c r="HC94" s="24">
        <v>223</v>
      </c>
      <c r="HD94" s="24">
        <v>165</v>
      </c>
      <c r="HE94" s="24">
        <v>168</v>
      </c>
      <c r="HF94" s="24">
        <v>152</v>
      </c>
      <c r="HG94" s="24">
        <v>124</v>
      </c>
      <c r="HH94" s="24">
        <v>124</v>
      </c>
      <c r="HI94" s="24">
        <v>142</v>
      </c>
      <c r="HJ94" s="24">
        <v>171</v>
      </c>
      <c r="HK94" s="24">
        <v>177</v>
      </c>
      <c r="HL94" s="24">
        <v>200</v>
      </c>
      <c r="HM94" s="24"/>
      <c r="HN94" s="24"/>
      <c r="HO94" s="25">
        <f t="shared" si="261"/>
        <v>1646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25">
        <v>986</v>
      </c>
      <c r="EO95" s="25">
        <f t="shared" si="256"/>
        <v>10053</v>
      </c>
      <c r="EP95" s="24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25">
        <v>1010</v>
      </c>
      <c r="FB95" s="25">
        <f t="shared" si="257"/>
        <v>11758</v>
      </c>
      <c r="FC95" s="24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2">
        <v>846</v>
      </c>
      <c r="FL95" s="18">
        <v>846</v>
      </c>
      <c r="FM95" s="18">
        <v>905</v>
      </c>
      <c r="FN95" s="25">
        <v>1076</v>
      </c>
      <c r="FO95" s="25">
        <f t="shared" si="258"/>
        <v>11224</v>
      </c>
      <c r="FP95" s="24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25">
        <v>1042</v>
      </c>
      <c r="GB95" s="25">
        <f t="shared" si="259"/>
        <v>13335</v>
      </c>
      <c r="GC95" s="24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25">
        <v>726</v>
      </c>
      <c r="GO95" s="25">
        <f t="shared" si="252"/>
        <v>5188</v>
      </c>
      <c r="GP95" s="24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25">
        <v>953</v>
      </c>
      <c r="HB95" s="25">
        <f t="shared" si="260"/>
        <v>8723</v>
      </c>
      <c r="HC95" s="24">
        <v>805</v>
      </c>
      <c r="HD95" s="24">
        <v>753</v>
      </c>
      <c r="HE95" s="24">
        <v>879</v>
      </c>
      <c r="HF95" s="24">
        <v>815</v>
      </c>
      <c r="HG95" s="24">
        <v>833</v>
      </c>
      <c r="HH95" s="24">
        <v>809</v>
      </c>
      <c r="HI95" s="24">
        <v>866</v>
      </c>
      <c r="HJ95" s="24">
        <v>1024</v>
      </c>
      <c r="HK95" s="24">
        <v>959</v>
      </c>
      <c r="HL95" s="24">
        <v>902</v>
      </c>
      <c r="HM95" s="24"/>
      <c r="HN95" s="24"/>
      <c r="HO95" s="25">
        <f t="shared" si="261"/>
        <v>8645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25">
        <v>1184</v>
      </c>
      <c r="EO96" s="25">
        <f t="shared" si="256"/>
        <v>11379</v>
      </c>
      <c r="EP96" s="24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25">
        <v>1237</v>
      </c>
      <c r="FB96" s="25">
        <f t="shared" si="257"/>
        <v>12369</v>
      </c>
      <c r="FC96" s="24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2">
        <v>859</v>
      </c>
      <c r="FL96" s="18">
        <v>1410</v>
      </c>
      <c r="FM96" s="18">
        <v>1685</v>
      </c>
      <c r="FN96" s="25">
        <v>969</v>
      </c>
      <c r="FO96" s="25">
        <f t="shared" si="258"/>
        <v>13070</v>
      </c>
      <c r="FP96" s="24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25">
        <v>1135</v>
      </c>
      <c r="GB96" s="25">
        <f t="shared" si="259"/>
        <v>13229</v>
      </c>
      <c r="GC96" s="24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25">
        <v>429</v>
      </c>
      <c r="GO96" s="25">
        <f t="shared" si="252"/>
        <v>3334</v>
      </c>
      <c r="GP96" s="24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25">
        <v>753</v>
      </c>
      <c r="HB96" s="25">
        <f t="shared" si="260"/>
        <v>6086</v>
      </c>
      <c r="HC96" s="24">
        <v>905</v>
      </c>
      <c r="HD96" s="24">
        <v>982</v>
      </c>
      <c r="HE96" s="24">
        <v>1216</v>
      </c>
      <c r="HF96" s="24">
        <v>1023</v>
      </c>
      <c r="HG96" s="24">
        <v>1028</v>
      </c>
      <c r="HH96" s="24">
        <v>1157</v>
      </c>
      <c r="HI96" s="24">
        <v>1088</v>
      </c>
      <c r="HJ96" s="24">
        <v>1184</v>
      </c>
      <c r="HK96" s="24">
        <v>1103</v>
      </c>
      <c r="HL96" s="24">
        <v>1230</v>
      </c>
      <c r="HM96" s="24"/>
      <c r="HN96" s="24"/>
      <c r="HO96" s="25">
        <f t="shared" si="261"/>
        <v>10916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25">
        <v>130</v>
      </c>
      <c r="EO97" s="25">
        <f t="shared" si="256"/>
        <v>1463</v>
      </c>
      <c r="EP97" s="24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25">
        <v>133</v>
      </c>
      <c r="FB97" s="25">
        <f t="shared" si="257"/>
        <v>1567</v>
      </c>
      <c r="FC97" s="24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2">
        <v>144</v>
      </c>
      <c r="FL97" s="18">
        <v>154</v>
      </c>
      <c r="FM97" s="18">
        <v>134</v>
      </c>
      <c r="FN97" s="25">
        <v>146</v>
      </c>
      <c r="FO97" s="25">
        <f t="shared" si="258"/>
        <v>1614</v>
      </c>
      <c r="FP97" s="24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25">
        <v>220</v>
      </c>
      <c r="GB97" s="25">
        <f t="shared" si="259"/>
        <v>1978</v>
      </c>
      <c r="GC97" s="24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25">
        <v>179</v>
      </c>
      <c r="GO97" s="25">
        <f t="shared" si="252"/>
        <v>1184</v>
      </c>
      <c r="GP97" s="24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25">
        <v>264</v>
      </c>
      <c r="HB97" s="25">
        <f t="shared" si="260"/>
        <v>2366</v>
      </c>
      <c r="HC97" s="24">
        <v>275</v>
      </c>
      <c r="HD97" s="24">
        <v>243</v>
      </c>
      <c r="HE97" s="24">
        <v>254</v>
      </c>
      <c r="HF97" s="24">
        <v>204</v>
      </c>
      <c r="HG97" s="24">
        <v>216</v>
      </c>
      <c r="HH97" s="24">
        <v>198</v>
      </c>
      <c r="HI97" s="24">
        <v>228</v>
      </c>
      <c r="HJ97" s="24">
        <v>237</v>
      </c>
      <c r="HK97" s="24">
        <v>213</v>
      </c>
      <c r="HL97" s="24">
        <v>240</v>
      </c>
      <c r="HM97" s="24"/>
      <c r="HN97" s="24"/>
      <c r="HO97" s="25">
        <f t="shared" si="261"/>
        <v>2308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25">
        <v>3125</v>
      </c>
      <c r="EO98" s="25">
        <f t="shared" si="256"/>
        <v>53160</v>
      </c>
      <c r="EP98" s="24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25">
        <v>4561</v>
      </c>
      <c r="FB98" s="25">
        <f t="shared" si="257"/>
        <v>60491</v>
      </c>
      <c r="FC98" s="24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2">
        <v>6632</v>
      </c>
      <c r="FL98" s="18">
        <v>7451</v>
      </c>
      <c r="FM98" s="18">
        <v>2110</v>
      </c>
      <c r="FN98" s="25">
        <v>3458</v>
      </c>
      <c r="FO98" s="25">
        <f t="shared" si="258"/>
        <v>70504</v>
      </c>
      <c r="FP98" s="24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25">
        <v>4530</v>
      </c>
      <c r="GB98" s="25">
        <f t="shared" si="259"/>
        <v>73796</v>
      </c>
      <c r="GC98" s="24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25">
        <v>136</v>
      </c>
      <c r="GO98" s="25">
        <f t="shared" si="252"/>
        <v>1555</v>
      </c>
      <c r="GP98" s="24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25">
        <v>187</v>
      </c>
      <c r="HB98" s="25">
        <f t="shared" si="260"/>
        <v>1517</v>
      </c>
      <c r="HC98" s="24">
        <v>3037</v>
      </c>
      <c r="HD98" s="24">
        <v>5449</v>
      </c>
      <c r="HE98" s="24">
        <v>5626</v>
      </c>
      <c r="HF98" s="24">
        <v>5237</v>
      </c>
      <c r="HG98" s="24">
        <v>5083</v>
      </c>
      <c r="HH98" s="24">
        <v>5203</v>
      </c>
      <c r="HI98" s="24">
        <v>4228</v>
      </c>
      <c r="HJ98" s="24">
        <v>5167</v>
      </c>
      <c r="HK98" s="24">
        <v>5483</v>
      </c>
      <c r="HL98" s="24">
        <v>5978</v>
      </c>
      <c r="HM98" s="24"/>
      <c r="HN98" s="24"/>
      <c r="HO98" s="25">
        <f t="shared" si="261"/>
        <v>50491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25">
        <v>561</v>
      </c>
      <c r="EO99" s="25">
        <f t="shared" si="256"/>
        <v>6731</v>
      </c>
      <c r="EP99" s="24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25">
        <v>1352</v>
      </c>
      <c r="FB99" s="25">
        <f t="shared" si="257"/>
        <v>13970</v>
      </c>
      <c r="FC99" s="24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2">
        <v>634</v>
      </c>
      <c r="FL99" s="18">
        <v>737</v>
      </c>
      <c r="FM99" s="18">
        <v>1430</v>
      </c>
      <c r="FN99" s="25">
        <v>1080</v>
      </c>
      <c r="FO99" s="25">
        <f t="shared" si="258"/>
        <v>11359</v>
      </c>
      <c r="FP99" s="24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25">
        <v>848</v>
      </c>
      <c r="GB99" s="25">
        <f t="shared" si="259"/>
        <v>13584</v>
      </c>
      <c r="GC99" s="24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25">
        <v>276</v>
      </c>
      <c r="GO99" s="25">
        <f t="shared" si="252"/>
        <v>2259</v>
      </c>
      <c r="GP99" s="24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25">
        <v>370</v>
      </c>
      <c r="HB99" s="25">
        <f t="shared" si="260"/>
        <v>3238</v>
      </c>
      <c r="HC99" s="24">
        <v>834</v>
      </c>
      <c r="HD99" s="24">
        <v>1104</v>
      </c>
      <c r="HE99" s="24">
        <v>887</v>
      </c>
      <c r="HF99" s="24">
        <v>809</v>
      </c>
      <c r="HG99" s="24">
        <v>813</v>
      </c>
      <c r="HH99" s="24">
        <v>1038</v>
      </c>
      <c r="HI99" s="24">
        <v>876</v>
      </c>
      <c r="HJ99" s="24">
        <v>1227</v>
      </c>
      <c r="HK99" s="24">
        <v>1003</v>
      </c>
      <c r="HL99" s="24">
        <v>1178</v>
      </c>
      <c r="HM99" s="24"/>
      <c r="HN99" s="24"/>
      <c r="HO99" s="25">
        <f t="shared" si="261"/>
        <v>9769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25">
        <v>688</v>
      </c>
      <c r="EO100" s="25">
        <f t="shared" si="256"/>
        <v>9940</v>
      </c>
      <c r="EP100" s="24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25">
        <v>780</v>
      </c>
      <c r="FB100" s="25">
        <f t="shared" si="257"/>
        <v>9785</v>
      </c>
      <c r="FC100" s="24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2">
        <v>846</v>
      </c>
      <c r="FL100" s="18">
        <v>747</v>
      </c>
      <c r="FM100" s="18">
        <v>743</v>
      </c>
      <c r="FN100" s="25">
        <v>753</v>
      </c>
      <c r="FO100" s="25">
        <f t="shared" si="258"/>
        <v>10025</v>
      </c>
      <c r="FP100" s="24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25">
        <v>785</v>
      </c>
      <c r="GB100" s="25">
        <f t="shared" si="259"/>
        <v>9616</v>
      </c>
      <c r="GC100" s="24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25">
        <v>350</v>
      </c>
      <c r="GO100" s="25">
        <f t="shared" si="252"/>
        <v>3165</v>
      </c>
      <c r="GP100" s="24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25">
        <v>511</v>
      </c>
      <c r="HB100" s="25">
        <f t="shared" si="260"/>
        <v>4811</v>
      </c>
      <c r="HC100" s="24">
        <v>537</v>
      </c>
      <c r="HD100" s="24">
        <v>516</v>
      </c>
      <c r="HE100" s="24">
        <v>817</v>
      </c>
      <c r="HF100" s="24">
        <v>574</v>
      </c>
      <c r="HG100" s="24">
        <v>751</v>
      </c>
      <c r="HH100" s="24">
        <v>804</v>
      </c>
      <c r="HI100" s="24">
        <v>945</v>
      </c>
      <c r="HJ100" s="24">
        <v>953</v>
      </c>
      <c r="HK100" s="24">
        <v>1033</v>
      </c>
      <c r="HL100" s="24">
        <v>832</v>
      </c>
      <c r="HM100" s="24"/>
      <c r="HN100" s="24"/>
      <c r="HO100" s="25">
        <f t="shared" si="261"/>
        <v>7762</v>
      </c>
    </row>
    <row r="101" spans="1:223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54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11669</v>
      </c>
      <c r="HH101" s="20">
        <f t="shared" si="386"/>
        <v>12580</v>
      </c>
      <c r="HI101" s="20">
        <f t="shared" si="386"/>
        <v>11763</v>
      </c>
      <c r="HJ101" s="20">
        <f t="shared" si="386"/>
        <v>13549</v>
      </c>
      <c r="HK101" s="20">
        <f t="shared" si="386"/>
        <v>13379</v>
      </c>
      <c r="HL101" s="20">
        <f t="shared" si="386"/>
        <v>13637</v>
      </c>
      <c r="HM101" s="20">
        <f t="shared" si="386"/>
        <v>0</v>
      </c>
      <c r="HN101" s="20">
        <f t="shared" si="386"/>
        <v>0</v>
      </c>
      <c r="HO101" s="20">
        <f t="shared" si="261"/>
        <v>122972</v>
      </c>
    </row>
    <row r="102" spans="1:223" ht="15.95" customHeight="1">
      <c r="A102" s="53"/>
      <c r="B102" s="15"/>
    </row>
    <row r="103" spans="1:223" ht="15.95" customHeight="1">
      <c r="A103" s="15" t="s">
        <v>55</v>
      </c>
      <c r="B103" s="15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15"/>
      <c r="B104" s="15"/>
    </row>
    <row r="105" spans="1:223" ht="15.95" customHeight="1">
      <c r="A105" s="22" t="s">
        <v>33</v>
      </c>
      <c r="B105" s="22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3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3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3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3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3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3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3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3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3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3" t="s">
        <v>65</v>
      </c>
      <c r="EC105" s="65">
        <v>2016</v>
      </c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8" t="s">
        <v>75</v>
      </c>
      <c r="EP105" s="65">
        <v>2017</v>
      </c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8" t="s">
        <v>76</v>
      </c>
      <c r="FC105" s="65">
        <v>2018</v>
      </c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8" t="s">
        <v>122</v>
      </c>
      <c r="FP105" s="65">
        <v>2019</v>
      </c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8" t="s">
        <v>124</v>
      </c>
      <c r="GC105" s="65">
        <v>2020</v>
      </c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4" t="s">
        <v>130</v>
      </c>
      <c r="GP105" s="65">
        <v>2021</v>
      </c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4" t="s">
        <v>131</v>
      </c>
      <c r="HC105" s="65">
        <v>2022</v>
      </c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4" t="s">
        <v>135</v>
      </c>
    </row>
    <row r="106" spans="1:223" ht="15.95" customHeight="1">
      <c r="A106" s="23"/>
      <c r="B106" s="23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4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4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4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4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4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4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4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4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4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4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69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69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69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69"/>
      <c r="GC106" s="16" t="s">
        <v>12</v>
      </c>
      <c r="GD106" s="16" t="s">
        <v>13</v>
      </c>
      <c r="GE106" s="16" t="s">
        <v>14</v>
      </c>
      <c r="GF106" s="16" t="s">
        <v>15</v>
      </c>
      <c r="GG106" s="16" t="s">
        <v>16</v>
      </c>
      <c r="GH106" s="16" t="s">
        <v>17</v>
      </c>
      <c r="GI106" s="16" t="s">
        <v>18</v>
      </c>
      <c r="GJ106" s="16" t="s">
        <v>19</v>
      </c>
      <c r="GK106" s="16" t="s">
        <v>20</v>
      </c>
      <c r="GL106" s="16" t="s">
        <v>21</v>
      </c>
      <c r="GM106" s="16" t="s">
        <v>22</v>
      </c>
      <c r="GN106" s="16" t="s">
        <v>23</v>
      </c>
      <c r="GO106" s="64"/>
      <c r="GP106" s="16" t="s">
        <v>12</v>
      </c>
      <c r="GQ106" s="16" t="s">
        <v>13</v>
      </c>
      <c r="GR106" s="16" t="s">
        <v>14</v>
      </c>
      <c r="GS106" s="16" t="s">
        <v>15</v>
      </c>
      <c r="GT106" s="16" t="s">
        <v>16</v>
      </c>
      <c r="GU106" s="16" t="s">
        <v>17</v>
      </c>
      <c r="GV106" s="16" t="s">
        <v>18</v>
      </c>
      <c r="GW106" s="16" t="s">
        <v>19</v>
      </c>
      <c r="GX106" s="16" t="s">
        <v>132</v>
      </c>
      <c r="GY106" s="16" t="s">
        <v>21</v>
      </c>
      <c r="GZ106" s="16" t="s">
        <v>22</v>
      </c>
      <c r="HA106" s="16" t="s">
        <v>23</v>
      </c>
      <c r="HB106" s="64"/>
      <c r="HC106" s="16" t="s">
        <v>12</v>
      </c>
      <c r="HD106" s="16" t="s">
        <v>13</v>
      </c>
      <c r="HE106" s="16" t="s">
        <v>14</v>
      </c>
      <c r="HF106" s="16" t="s">
        <v>15</v>
      </c>
      <c r="HG106" s="16" t="s">
        <v>16</v>
      </c>
      <c r="HH106" s="16" t="s">
        <v>17</v>
      </c>
      <c r="HI106" s="16" t="s">
        <v>18</v>
      </c>
      <c r="HJ106" s="16" t="s">
        <v>19</v>
      </c>
      <c r="HK106" s="16" t="s">
        <v>132</v>
      </c>
      <c r="HL106" s="16" t="s">
        <v>21</v>
      </c>
      <c r="HM106" s="16" t="s">
        <v>22</v>
      </c>
      <c r="HN106" s="16" t="s">
        <v>23</v>
      </c>
      <c r="HO106" s="64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4">
        <v>0</v>
      </c>
      <c r="ED107" s="24">
        <v>0</v>
      </c>
      <c r="EE107" s="24">
        <v>0</v>
      </c>
      <c r="EF107" s="24">
        <v>0</v>
      </c>
      <c r="EG107" s="24">
        <v>0</v>
      </c>
      <c r="EH107" s="24">
        <v>0</v>
      </c>
      <c r="EI107" s="24">
        <v>0</v>
      </c>
      <c r="EJ107" s="24">
        <v>0</v>
      </c>
      <c r="EK107" s="24">
        <v>0</v>
      </c>
      <c r="EL107" s="24">
        <v>0</v>
      </c>
      <c r="EM107" s="24">
        <v>0</v>
      </c>
      <c r="EN107" s="24">
        <v>0</v>
      </c>
      <c r="EO107" s="18">
        <f>SUM(EC107:EN107)</f>
        <v>0</v>
      </c>
      <c r="EP107" s="24">
        <v>0</v>
      </c>
      <c r="EQ107" s="24">
        <v>0</v>
      </c>
      <c r="ER107" s="24">
        <v>0</v>
      </c>
      <c r="ES107" s="24">
        <v>0</v>
      </c>
      <c r="ET107" s="24">
        <v>0</v>
      </c>
      <c r="EU107" s="24">
        <v>0</v>
      </c>
      <c r="EV107" s="24">
        <v>0</v>
      </c>
      <c r="EW107" s="24">
        <v>0</v>
      </c>
      <c r="EX107" s="24">
        <v>0</v>
      </c>
      <c r="EY107" s="24">
        <v>2</v>
      </c>
      <c r="EZ107" s="24">
        <v>0</v>
      </c>
      <c r="FA107" s="24">
        <v>0</v>
      </c>
      <c r="FB107" s="18">
        <f>SUM(EP107:FA107)</f>
        <v>2</v>
      </c>
      <c r="FC107" s="24">
        <v>0</v>
      </c>
      <c r="FD107" s="24">
        <v>0</v>
      </c>
      <c r="FE107" s="24">
        <v>0</v>
      </c>
      <c r="FF107" s="24">
        <v>0</v>
      </c>
      <c r="FG107" s="24">
        <v>0</v>
      </c>
      <c r="FH107" s="24">
        <v>0</v>
      </c>
      <c r="FI107" s="24">
        <v>0</v>
      </c>
      <c r="FJ107" s="24">
        <v>0</v>
      </c>
      <c r="FK107" s="24">
        <v>0</v>
      </c>
      <c r="FL107" s="24">
        <v>0</v>
      </c>
      <c r="FM107" s="24">
        <v>0</v>
      </c>
      <c r="FN107" s="24">
        <v>0</v>
      </c>
      <c r="FO107" s="18">
        <f>SUM(FC107:FN107)</f>
        <v>0</v>
      </c>
      <c r="FP107" s="24">
        <v>0</v>
      </c>
      <c r="FQ107" s="24">
        <v>0</v>
      </c>
      <c r="FR107" s="24">
        <v>0</v>
      </c>
      <c r="FS107" s="24">
        <v>0</v>
      </c>
      <c r="FT107" s="24">
        <v>0</v>
      </c>
      <c r="FU107" s="24">
        <v>0</v>
      </c>
      <c r="FV107" s="24">
        <v>0</v>
      </c>
      <c r="FW107" s="24">
        <v>0</v>
      </c>
      <c r="FX107" s="24">
        <v>0</v>
      </c>
      <c r="FY107" s="24">
        <v>0</v>
      </c>
      <c r="FZ107" s="24">
        <v>0</v>
      </c>
      <c r="GA107" s="24">
        <v>0</v>
      </c>
      <c r="GB107" s="18">
        <f>SUM(FP107:GA107)</f>
        <v>0</v>
      </c>
      <c r="GC107" s="24">
        <v>0</v>
      </c>
      <c r="GD107" s="24">
        <v>0</v>
      </c>
      <c r="GE107" s="24" t="s">
        <v>134</v>
      </c>
      <c r="GF107" s="24" t="s">
        <v>134</v>
      </c>
      <c r="GG107" s="24" t="s">
        <v>134</v>
      </c>
      <c r="GH107" s="24" t="s">
        <v>134</v>
      </c>
      <c r="GI107" s="24" t="s">
        <v>134</v>
      </c>
      <c r="GJ107" s="24" t="s">
        <v>134</v>
      </c>
      <c r="GK107" s="24" t="s">
        <v>134</v>
      </c>
      <c r="GL107" s="24" t="s">
        <v>134</v>
      </c>
      <c r="GM107" s="24" t="s">
        <v>134</v>
      </c>
      <c r="GN107" s="24" t="s">
        <v>134</v>
      </c>
      <c r="GO107" s="25">
        <f t="shared" ref="GO107:GO119" si="394">SUM(GC107:GN107)</f>
        <v>0</v>
      </c>
      <c r="GP107" s="24">
        <v>0</v>
      </c>
      <c r="GQ107" s="24">
        <v>0</v>
      </c>
      <c r="GR107" s="24">
        <v>0</v>
      </c>
      <c r="GS107" s="24">
        <v>0</v>
      </c>
      <c r="GT107" s="24">
        <v>0</v>
      </c>
      <c r="GU107" s="24">
        <v>0</v>
      </c>
      <c r="GV107" s="24">
        <v>0</v>
      </c>
      <c r="GW107" s="24">
        <v>0</v>
      </c>
      <c r="GX107" s="24">
        <v>0</v>
      </c>
      <c r="GY107" s="24">
        <v>0</v>
      </c>
      <c r="GZ107" s="24">
        <v>0</v>
      </c>
      <c r="HA107" s="24">
        <v>0</v>
      </c>
      <c r="HB107" s="25">
        <f>SUM(GP107:HA107)</f>
        <v>0</v>
      </c>
      <c r="HC107" s="24">
        <v>0</v>
      </c>
      <c r="HD107" s="24">
        <v>0</v>
      </c>
      <c r="HE107" s="24">
        <v>0</v>
      </c>
      <c r="HF107" s="24">
        <v>0</v>
      </c>
      <c r="HG107" s="24">
        <v>0</v>
      </c>
      <c r="HH107" s="24">
        <v>0</v>
      </c>
      <c r="HI107" s="24">
        <v>0</v>
      </c>
      <c r="HJ107" s="24">
        <v>0</v>
      </c>
      <c r="HK107" s="24">
        <v>0</v>
      </c>
      <c r="HL107" s="24">
        <v>0</v>
      </c>
      <c r="HM107" s="24"/>
      <c r="HN107" s="24"/>
      <c r="HO107" s="25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4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4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4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4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25">
        <f t="shared" si="394"/>
        <v>0</v>
      </c>
      <c r="GP108" s="24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25">
        <f t="shared" ref="HB108:HB119" si="402">SUM(GP108:HA108)</f>
        <v>0</v>
      </c>
      <c r="HC108" s="24">
        <v>0</v>
      </c>
      <c r="HD108" s="24">
        <v>0</v>
      </c>
      <c r="HE108" s="24">
        <v>0</v>
      </c>
      <c r="HF108" s="24">
        <v>0</v>
      </c>
      <c r="HG108" s="24">
        <v>0</v>
      </c>
      <c r="HH108" s="24">
        <v>0</v>
      </c>
      <c r="HI108" s="24">
        <v>0</v>
      </c>
      <c r="HJ108" s="24">
        <v>0</v>
      </c>
      <c r="HK108" s="24">
        <v>0</v>
      </c>
      <c r="HL108" s="24">
        <v>0</v>
      </c>
      <c r="HM108" s="24"/>
      <c r="HN108" s="24"/>
      <c r="HO108" s="25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4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4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4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4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25">
        <f t="shared" si="394"/>
        <v>0</v>
      </c>
      <c r="GP109" s="24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25">
        <f t="shared" si="402"/>
        <v>0</v>
      </c>
      <c r="HC109" s="24">
        <v>0</v>
      </c>
      <c r="HD109" s="24">
        <v>0</v>
      </c>
      <c r="HE109" s="24">
        <v>0</v>
      </c>
      <c r="HF109" s="24">
        <v>0</v>
      </c>
      <c r="HG109" s="24">
        <v>0</v>
      </c>
      <c r="HH109" s="24">
        <v>0</v>
      </c>
      <c r="HI109" s="24">
        <v>0</v>
      </c>
      <c r="HJ109" s="24">
        <v>0</v>
      </c>
      <c r="HK109" s="24">
        <v>0</v>
      </c>
      <c r="HL109" s="24">
        <v>0</v>
      </c>
      <c r="HM109" s="24"/>
      <c r="HN109" s="24"/>
      <c r="HO109" s="25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4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4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4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4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25">
        <f t="shared" si="394"/>
        <v>295</v>
      </c>
      <c r="GP110" s="24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25">
        <f t="shared" si="402"/>
        <v>346</v>
      </c>
      <c r="HC110" s="24">
        <v>34</v>
      </c>
      <c r="HD110" s="24">
        <v>35</v>
      </c>
      <c r="HE110" s="24">
        <v>42</v>
      </c>
      <c r="HF110" s="24">
        <v>35</v>
      </c>
      <c r="HG110" s="24">
        <v>32</v>
      </c>
      <c r="HH110" s="24">
        <v>25</v>
      </c>
      <c r="HI110" s="24">
        <v>34</v>
      </c>
      <c r="HJ110" s="24">
        <v>30</v>
      </c>
      <c r="HK110" s="24">
        <v>27</v>
      </c>
      <c r="HL110" s="24">
        <v>11</v>
      </c>
      <c r="HM110" s="24"/>
      <c r="HN110" s="24"/>
      <c r="HO110" s="25">
        <f t="shared" si="403"/>
        <v>305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4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4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4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4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25">
        <f t="shared" si="394"/>
        <v>10</v>
      </c>
      <c r="GP111" s="24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25">
        <f t="shared" si="402"/>
        <v>5</v>
      </c>
      <c r="HC111" s="24">
        <v>4</v>
      </c>
      <c r="HD111" s="24">
        <v>0</v>
      </c>
      <c r="HE111" s="24">
        <v>0</v>
      </c>
      <c r="HF111" s="24">
        <v>0</v>
      </c>
      <c r="HG111" s="24">
        <v>0</v>
      </c>
      <c r="HH111" s="24">
        <v>1</v>
      </c>
      <c r="HI111" s="24">
        <v>24</v>
      </c>
      <c r="HJ111" s="24">
        <v>0</v>
      </c>
      <c r="HK111" s="24">
        <v>0</v>
      </c>
      <c r="HL111" s="24">
        <v>0</v>
      </c>
      <c r="HM111" s="24"/>
      <c r="HN111" s="24"/>
      <c r="HO111" s="25">
        <f t="shared" si="403"/>
        <v>29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4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4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4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4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25">
        <f t="shared" si="394"/>
        <v>13</v>
      </c>
      <c r="GP112" s="24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25">
        <f t="shared" si="402"/>
        <v>16</v>
      </c>
      <c r="HC112" s="24">
        <v>0</v>
      </c>
      <c r="HD112" s="24">
        <v>0</v>
      </c>
      <c r="HE112" s="24">
        <v>0</v>
      </c>
      <c r="HF112" s="24">
        <v>0</v>
      </c>
      <c r="HG112" s="24">
        <v>2</v>
      </c>
      <c r="HH112" s="24">
        <v>0</v>
      </c>
      <c r="HI112" s="24">
        <v>0</v>
      </c>
      <c r="HJ112" s="24">
        <v>4</v>
      </c>
      <c r="HK112" s="24">
        <v>0</v>
      </c>
      <c r="HL112" s="24">
        <v>0</v>
      </c>
      <c r="HM112" s="24"/>
      <c r="HN112" s="24"/>
      <c r="HO112" s="25">
        <f t="shared" si="403"/>
        <v>6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4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4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4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4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25">
        <f t="shared" si="394"/>
        <v>14</v>
      </c>
      <c r="GP113" s="24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25">
        <f t="shared" si="402"/>
        <v>18</v>
      </c>
      <c r="HC113" s="24">
        <v>0</v>
      </c>
      <c r="HD113" s="24">
        <v>0</v>
      </c>
      <c r="HE113" s="24">
        <v>0</v>
      </c>
      <c r="HF113" s="24">
        <v>0</v>
      </c>
      <c r="HG113" s="24">
        <v>0</v>
      </c>
      <c r="HH113" s="24">
        <v>2</v>
      </c>
      <c r="HI113" s="24">
        <v>2</v>
      </c>
      <c r="HJ113" s="24">
        <v>0</v>
      </c>
      <c r="HK113" s="24">
        <v>4</v>
      </c>
      <c r="HL113" s="24">
        <v>2</v>
      </c>
      <c r="HM113" s="24"/>
      <c r="HN113" s="24"/>
      <c r="HO113" s="25">
        <f t="shared" si="403"/>
        <v>10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4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4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4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4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25">
        <f t="shared" si="394"/>
        <v>176</v>
      </c>
      <c r="GP114" s="24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25">
        <f t="shared" si="402"/>
        <v>293</v>
      </c>
      <c r="HC114" s="24">
        <v>44</v>
      </c>
      <c r="HD114" s="24">
        <v>40</v>
      </c>
      <c r="HE114" s="24">
        <v>54</v>
      </c>
      <c r="HF114" s="24">
        <v>34</v>
      </c>
      <c r="HG114" s="24">
        <v>44</v>
      </c>
      <c r="HH114" s="24">
        <v>33</v>
      </c>
      <c r="HI114" s="24">
        <v>42</v>
      </c>
      <c r="HJ114" s="24">
        <v>31</v>
      </c>
      <c r="HK114" s="24">
        <v>34</v>
      </c>
      <c r="HL114" s="24">
        <v>34</v>
      </c>
      <c r="HM114" s="24"/>
      <c r="HN114" s="24"/>
      <c r="HO114" s="25">
        <f t="shared" si="403"/>
        <v>390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4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4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4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4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25">
        <f t="shared" si="394"/>
        <v>100</v>
      </c>
      <c r="GP115" s="24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25">
        <f t="shared" si="402"/>
        <v>351</v>
      </c>
      <c r="HC115" s="24">
        <v>37</v>
      </c>
      <c r="HD115" s="24">
        <v>32</v>
      </c>
      <c r="HE115" s="24">
        <v>44</v>
      </c>
      <c r="HF115" s="24">
        <v>38</v>
      </c>
      <c r="HG115" s="24">
        <v>48</v>
      </c>
      <c r="HH115" s="24">
        <v>50</v>
      </c>
      <c r="HI115" s="24">
        <v>40</v>
      </c>
      <c r="HJ115" s="24">
        <v>58</v>
      </c>
      <c r="HK115" s="24">
        <v>18</v>
      </c>
      <c r="HL115" s="24">
        <v>32</v>
      </c>
      <c r="HM115" s="24"/>
      <c r="HN115" s="24"/>
      <c r="HO115" s="25">
        <f t="shared" si="403"/>
        <v>397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4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4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4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4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25">
        <f t="shared" si="394"/>
        <v>206</v>
      </c>
      <c r="GP116" s="24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25">
        <f t="shared" si="402"/>
        <v>296</v>
      </c>
      <c r="HC116" s="24">
        <v>42</v>
      </c>
      <c r="HD116" s="24">
        <v>56</v>
      </c>
      <c r="HE116" s="24">
        <v>60</v>
      </c>
      <c r="HF116" s="24">
        <v>60</v>
      </c>
      <c r="HG116" s="24">
        <v>24</v>
      </c>
      <c r="HH116" s="24">
        <v>23</v>
      </c>
      <c r="HI116" s="24">
        <v>30</v>
      </c>
      <c r="HJ116" s="24">
        <v>20</v>
      </c>
      <c r="HK116" s="24">
        <v>29</v>
      </c>
      <c r="HL116" s="24">
        <v>19</v>
      </c>
      <c r="HM116" s="24"/>
      <c r="HN116" s="24"/>
      <c r="HO116" s="25">
        <f t="shared" si="403"/>
        <v>363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4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4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4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4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25">
        <f t="shared" si="394"/>
        <v>72</v>
      </c>
      <c r="GP117" s="24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25">
        <f t="shared" si="402"/>
        <v>125</v>
      </c>
      <c r="HC117" s="24">
        <v>14</v>
      </c>
      <c r="HD117" s="24">
        <v>17</v>
      </c>
      <c r="HE117" s="24">
        <v>20</v>
      </c>
      <c r="HF117" s="24">
        <v>22</v>
      </c>
      <c r="HG117" s="24">
        <v>21</v>
      </c>
      <c r="HH117" s="24">
        <v>23</v>
      </c>
      <c r="HI117" s="24">
        <v>28</v>
      </c>
      <c r="HJ117" s="24">
        <v>22</v>
      </c>
      <c r="HK117" s="24">
        <v>26</v>
      </c>
      <c r="HL117" s="24">
        <v>18</v>
      </c>
      <c r="HM117" s="24"/>
      <c r="HN117" s="24"/>
      <c r="HO117" s="25">
        <f t="shared" si="403"/>
        <v>211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4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4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4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4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25">
        <f t="shared" si="394"/>
        <v>65</v>
      </c>
      <c r="GP118" s="24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25">
        <f t="shared" si="402"/>
        <v>189</v>
      </c>
      <c r="HC118" s="24">
        <v>14</v>
      </c>
      <c r="HD118" s="24">
        <v>15</v>
      </c>
      <c r="HE118" s="24">
        <v>10</v>
      </c>
      <c r="HF118" s="24">
        <v>16</v>
      </c>
      <c r="HG118" s="24">
        <v>19</v>
      </c>
      <c r="HH118" s="24">
        <v>12</v>
      </c>
      <c r="HI118" s="24">
        <v>19</v>
      </c>
      <c r="HJ118" s="24">
        <v>30</v>
      </c>
      <c r="HK118" s="24">
        <v>19</v>
      </c>
      <c r="HL118" s="24">
        <v>13</v>
      </c>
      <c r="HM118" s="24"/>
      <c r="HN118" s="24"/>
      <c r="HO118" s="25">
        <f t="shared" si="403"/>
        <v>167</v>
      </c>
    </row>
    <row r="119" spans="1:223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190</v>
      </c>
      <c r="HH119" s="20">
        <f t="shared" si="417"/>
        <v>169</v>
      </c>
      <c r="HI119" s="20">
        <f t="shared" si="417"/>
        <v>219</v>
      </c>
      <c r="HJ119" s="20">
        <f t="shared" si="417"/>
        <v>195</v>
      </c>
      <c r="HK119" s="20">
        <f t="shared" si="417"/>
        <v>157</v>
      </c>
      <c r="HL119" s="20">
        <f t="shared" si="417"/>
        <v>129</v>
      </c>
      <c r="HM119" s="20">
        <f t="shared" si="417"/>
        <v>0</v>
      </c>
      <c r="HN119" s="20">
        <f t="shared" si="417"/>
        <v>0</v>
      </c>
      <c r="HO119" s="20">
        <f t="shared" si="403"/>
        <v>1878</v>
      </c>
    </row>
    <row r="120" spans="1:223" ht="15.95" customHeight="1">
      <c r="A120" s="53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</row>
    <row r="121" spans="1:223" ht="15.95" customHeight="1">
      <c r="A121" s="53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66" t="s">
        <v>129</v>
      </c>
      <c r="B124" s="37"/>
      <c r="C124" s="72">
        <v>2006</v>
      </c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4"/>
      <c r="O124" s="68" t="s">
        <v>56</v>
      </c>
      <c r="P124" s="72">
        <v>2007</v>
      </c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4"/>
      <c r="AB124" s="68" t="s">
        <v>57</v>
      </c>
      <c r="AC124" s="72">
        <v>2008</v>
      </c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4"/>
      <c r="AO124" s="68" t="s">
        <v>58</v>
      </c>
      <c r="AP124" s="72">
        <v>2009</v>
      </c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4"/>
      <c r="BB124" s="68" t="s">
        <v>59</v>
      </c>
      <c r="BC124" s="72">
        <v>2010</v>
      </c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4"/>
      <c r="BO124" s="68" t="s">
        <v>60</v>
      </c>
      <c r="BP124" s="72">
        <v>2011</v>
      </c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4"/>
      <c r="CB124" s="68" t="s">
        <v>61</v>
      </c>
      <c r="CC124" s="72">
        <v>2012</v>
      </c>
      <c r="CD124" s="73"/>
      <c r="CE124" s="73"/>
      <c r="CF124" s="73"/>
      <c r="CG124" s="73"/>
      <c r="CH124" s="73"/>
      <c r="CI124" s="73"/>
      <c r="CJ124" s="73"/>
      <c r="CK124" s="73"/>
      <c r="CL124" s="73"/>
      <c r="CM124" s="73"/>
      <c r="CN124" s="74"/>
      <c r="CO124" s="68" t="s">
        <v>62</v>
      </c>
      <c r="CP124" s="72">
        <v>2013</v>
      </c>
      <c r="CQ124" s="73"/>
      <c r="CR124" s="73"/>
      <c r="CS124" s="73"/>
      <c r="CT124" s="73"/>
      <c r="CU124" s="73"/>
      <c r="CV124" s="73"/>
      <c r="CW124" s="73"/>
      <c r="CX124" s="73"/>
      <c r="CY124" s="73"/>
      <c r="CZ124" s="73"/>
      <c r="DA124" s="74"/>
      <c r="DB124" s="68" t="s">
        <v>63</v>
      </c>
      <c r="DC124" s="72">
        <v>2014</v>
      </c>
      <c r="DD124" s="73"/>
      <c r="DE124" s="73"/>
      <c r="DF124" s="73"/>
      <c r="DG124" s="73"/>
      <c r="DH124" s="73"/>
      <c r="DI124" s="73"/>
      <c r="DJ124" s="73"/>
      <c r="DK124" s="73"/>
      <c r="DL124" s="73"/>
      <c r="DM124" s="73"/>
      <c r="DN124" s="74"/>
      <c r="DO124" s="68" t="s">
        <v>64</v>
      </c>
      <c r="DP124" s="72">
        <v>2015</v>
      </c>
      <c r="DQ124" s="73"/>
      <c r="DR124" s="73"/>
      <c r="DS124" s="73"/>
      <c r="DT124" s="73"/>
      <c r="DU124" s="73"/>
      <c r="DV124" s="73"/>
      <c r="DW124" s="73"/>
      <c r="DX124" s="73"/>
      <c r="DY124" s="73"/>
      <c r="DZ124" s="73"/>
      <c r="EA124" s="74"/>
      <c r="EB124" s="68" t="s">
        <v>65</v>
      </c>
      <c r="EC124" s="65">
        <v>2016</v>
      </c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8" t="s">
        <v>75</v>
      </c>
      <c r="EP124" s="65">
        <v>2017</v>
      </c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8" t="s">
        <v>76</v>
      </c>
      <c r="FC124" s="65">
        <v>2018</v>
      </c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8" t="s">
        <v>122</v>
      </c>
      <c r="FP124" s="65">
        <v>2019</v>
      </c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8" t="s">
        <v>124</v>
      </c>
      <c r="GC124" s="65">
        <v>2020</v>
      </c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4" t="s">
        <v>130</v>
      </c>
      <c r="GP124" s="65">
        <v>2021</v>
      </c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4" t="s">
        <v>131</v>
      </c>
      <c r="HC124" s="65">
        <v>2022</v>
      </c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4" t="s">
        <v>135</v>
      </c>
    </row>
    <row r="125" spans="1:223" ht="15.95" customHeight="1">
      <c r="A125" s="67"/>
      <c r="B125" s="23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69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69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69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69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69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69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69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69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69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69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69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69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69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69"/>
      <c r="GC125" s="16" t="s">
        <v>12</v>
      </c>
      <c r="GD125" s="16" t="s">
        <v>13</v>
      </c>
      <c r="GE125" s="16" t="s">
        <v>14</v>
      </c>
      <c r="GF125" s="16" t="s">
        <v>15</v>
      </c>
      <c r="GG125" s="16" t="s">
        <v>16</v>
      </c>
      <c r="GH125" s="16" t="s">
        <v>17</v>
      </c>
      <c r="GI125" s="16" t="s">
        <v>18</v>
      </c>
      <c r="GJ125" s="16" t="s">
        <v>19</v>
      </c>
      <c r="GK125" s="16" t="s">
        <v>20</v>
      </c>
      <c r="GL125" s="16" t="s">
        <v>21</v>
      </c>
      <c r="GM125" s="16" t="s">
        <v>22</v>
      </c>
      <c r="GN125" s="16" t="s">
        <v>23</v>
      </c>
      <c r="GO125" s="64"/>
      <c r="GP125" s="16" t="s">
        <v>12</v>
      </c>
      <c r="GQ125" s="16" t="s">
        <v>13</v>
      </c>
      <c r="GR125" s="16" t="s">
        <v>14</v>
      </c>
      <c r="GS125" s="16" t="s">
        <v>15</v>
      </c>
      <c r="GT125" s="16" t="s">
        <v>16</v>
      </c>
      <c r="GU125" s="16" t="s">
        <v>17</v>
      </c>
      <c r="GV125" s="16" t="s">
        <v>18</v>
      </c>
      <c r="GW125" s="16" t="s">
        <v>19</v>
      </c>
      <c r="GX125" s="16" t="s">
        <v>132</v>
      </c>
      <c r="GY125" s="16" t="s">
        <v>21</v>
      </c>
      <c r="GZ125" s="16" t="s">
        <v>22</v>
      </c>
      <c r="HA125" s="16" t="s">
        <v>23</v>
      </c>
      <c r="HB125" s="64"/>
      <c r="HC125" s="16" t="s">
        <v>12</v>
      </c>
      <c r="HD125" s="16" t="s">
        <v>13</v>
      </c>
      <c r="HE125" s="16" t="s">
        <v>14</v>
      </c>
      <c r="HF125" s="16" t="s">
        <v>15</v>
      </c>
      <c r="HG125" s="16" t="s">
        <v>16</v>
      </c>
      <c r="HH125" s="16" t="s">
        <v>17</v>
      </c>
      <c r="HI125" s="16" t="s">
        <v>18</v>
      </c>
      <c r="HJ125" s="16" t="s">
        <v>19</v>
      </c>
      <c r="HK125" s="16" t="s">
        <v>132</v>
      </c>
      <c r="HL125" s="16" t="s">
        <v>21</v>
      </c>
      <c r="HM125" s="16" t="s">
        <v>22</v>
      </c>
      <c r="HN125" s="16" t="s">
        <v>23</v>
      </c>
      <c r="HO125" s="64"/>
    </row>
    <row r="126" spans="1:223" ht="15.95" customHeight="1">
      <c r="A126" s="38" t="s">
        <v>45</v>
      </c>
      <c r="B126" s="38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4">
        <v>1398112.6</v>
      </c>
      <c r="ED126" s="24">
        <v>1405454.3</v>
      </c>
      <c r="EE126" s="24">
        <v>1245438</v>
      </c>
      <c r="EF126" s="24">
        <v>1206378.8999999999</v>
      </c>
      <c r="EG126" s="24">
        <v>1333071.49</v>
      </c>
      <c r="EH126" s="24">
        <v>1276663.23</v>
      </c>
      <c r="EI126" s="24">
        <v>1399143.72</v>
      </c>
      <c r="EJ126" s="24">
        <v>1519081.7399999998</v>
      </c>
      <c r="EK126" s="24">
        <v>1358115.07</v>
      </c>
      <c r="EL126" s="24">
        <v>1467380.7999999998</v>
      </c>
      <c r="EM126" s="24">
        <v>1360566.21</v>
      </c>
      <c r="EN126" s="24">
        <v>1394863.98</v>
      </c>
      <c r="EO126" s="24">
        <f>SUM(EC126:EN126)</f>
        <v>16364270.040000003</v>
      </c>
      <c r="EP126" s="24">
        <v>1585409.83</v>
      </c>
      <c r="EQ126" s="24">
        <v>1501420.9100000001</v>
      </c>
      <c r="ER126" s="24">
        <v>1576107.66</v>
      </c>
      <c r="ES126" s="24">
        <v>1379183.16</v>
      </c>
      <c r="ET126" s="24">
        <v>1473495.8</v>
      </c>
      <c r="EU126" s="24">
        <v>1454971.1599999997</v>
      </c>
      <c r="EV126" s="24">
        <v>1677232.8700000003</v>
      </c>
      <c r="EW126" s="24">
        <v>1766989.8699999999</v>
      </c>
      <c r="EX126" s="24">
        <v>1595936.16</v>
      </c>
      <c r="EY126" s="24">
        <v>1706885.9099999997</v>
      </c>
      <c r="EZ126" s="24">
        <v>1624329.63</v>
      </c>
      <c r="FA126" s="24">
        <v>1677881.8800000001</v>
      </c>
      <c r="FB126" s="24">
        <f>SUM(EP126:FA126)</f>
        <v>19019844.84</v>
      </c>
      <c r="FC126" s="24">
        <v>1802889.18</v>
      </c>
      <c r="FD126" s="24">
        <v>1696988.8200000003</v>
      </c>
      <c r="FE126" s="24">
        <v>1686529.37</v>
      </c>
      <c r="FF126" s="24">
        <v>1551182.3199999998</v>
      </c>
      <c r="FG126" s="24">
        <v>1643935.0899999999</v>
      </c>
      <c r="FH126" s="24">
        <v>1561684.9500000002</v>
      </c>
      <c r="FI126" s="24">
        <v>1804741.6800000002</v>
      </c>
      <c r="FJ126" s="24">
        <v>1851067.5300000003</v>
      </c>
      <c r="FK126" s="24">
        <v>1677937.42</v>
      </c>
      <c r="FL126" s="24">
        <v>1801472.24</v>
      </c>
      <c r="FM126" s="24">
        <v>1902457.35</v>
      </c>
      <c r="FN126" s="24">
        <v>1773291.04</v>
      </c>
      <c r="FO126" s="24">
        <f>SUM(FC126:FN126)</f>
        <v>20754176.990000002</v>
      </c>
      <c r="FP126" s="24">
        <v>1907970.72</v>
      </c>
      <c r="FQ126" s="24">
        <v>1768605.1900000002</v>
      </c>
      <c r="FR126" s="24">
        <v>1417902.919999999</v>
      </c>
      <c r="FS126" s="24">
        <v>1861443.2899999998</v>
      </c>
      <c r="FT126" s="24">
        <v>1977028.8400000003</v>
      </c>
      <c r="FU126" s="24">
        <v>1877676.2200000016</v>
      </c>
      <c r="FV126" s="24">
        <v>1653001.2600000009</v>
      </c>
      <c r="FW126" s="24">
        <v>2268977.3100000005</v>
      </c>
      <c r="FX126" s="24">
        <v>2037628.6199999996</v>
      </c>
      <c r="FY126" s="24">
        <v>2007068.810000001</v>
      </c>
      <c r="FZ126" s="24">
        <v>1997670.6200000006</v>
      </c>
      <c r="GA126" s="24">
        <v>2107794.9700000021</v>
      </c>
      <c r="GB126" s="24">
        <f>SUM(FP126:GA126)</f>
        <v>22882768.770000007</v>
      </c>
      <c r="GC126" s="24">
        <v>2194905.0199999991</v>
      </c>
      <c r="GD126" s="24">
        <v>2202856.1099999989</v>
      </c>
      <c r="GE126" s="24">
        <v>1145481.1999999993</v>
      </c>
      <c r="GF126" s="24">
        <v>90867.44</v>
      </c>
      <c r="GG126" s="24">
        <v>74992.159999999902</v>
      </c>
      <c r="GH126" s="24">
        <v>105917.99999999983</v>
      </c>
      <c r="GI126" s="24">
        <v>246264.40999999989</v>
      </c>
      <c r="GJ126" s="24">
        <v>405023.03000000049</v>
      </c>
      <c r="GK126" s="24">
        <v>528711.56000000029</v>
      </c>
      <c r="GL126" s="24">
        <v>822715.15999999933</v>
      </c>
      <c r="GM126" s="24">
        <v>1065882.1600000006</v>
      </c>
      <c r="GN126" s="24">
        <v>1311654.1399999985</v>
      </c>
      <c r="GO126" s="25">
        <f t="shared" ref="GO126:GO128" si="418">SUM(GC126:GN126)</f>
        <v>10195270.389999997</v>
      </c>
      <c r="GP126" s="24">
        <v>1251902.6499999997</v>
      </c>
      <c r="GQ126" s="24">
        <v>565984.13000000047</v>
      </c>
      <c r="GR126" s="24">
        <v>858812.17000000086</v>
      </c>
      <c r="GS126" s="24">
        <v>805147.14000000048</v>
      </c>
      <c r="GT126" s="24">
        <v>997787.06999999983</v>
      </c>
      <c r="GU126" s="24">
        <v>1101019.9700000004</v>
      </c>
      <c r="GV126" s="24">
        <v>1345532.0599999991</v>
      </c>
      <c r="GW126" s="24">
        <v>1493497.4799999993</v>
      </c>
      <c r="GX126" s="24">
        <v>1407543.449999999</v>
      </c>
      <c r="GY126" s="24">
        <v>1515625.6199999989</v>
      </c>
      <c r="GZ126" s="24">
        <v>1584241.379999999</v>
      </c>
      <c r="HA126" s="24">
        <v>1593577.4699999993</v>
      </c>
      <c r="HB126" s="25">
        <f>SUM(GP126:HA126)</f>
        <v>14520670.589999996</v>
      </c>
      <c r="HC126" s="24">
        <v>1620914.5799999977</v>
      </c>
      <c r="HD126" s="24">
        <v>1551333.6600000015</v>
      </c>
      <c r="HE126" s="24">
        <v>1653626.4399999995</v>
      </c>
      <c r="HF126" s="24">
        <v>1493959.8299999984</v>
      </c>
      <c r="HG126" s="24">
        <v>1585580.7799999991</v>
      </c>
      <c r="HH126" s="24">
        <v>1551738.699999999</v>
      </c>
      <c r="HI126" s="24">
        <v>1811207.2599999988</v>
      </c>
      <c r="HJ126" s="24">
        <v>1998180.3699999973</v>
      </c>
      <c r="HK126" s="24">
        <v>1835197.2799999982</v>
      </c>
      <c r="HL126" s="24">
        <v>2012366.2699999989</v>
      </c>
      <c r="HM126" s="24"/>
      <c r="HN126" s="24"/>
      <c r="HO126" s="25">
        <f>SUM(HC126:HN126)</f>
        <v>17114105.169999987</v>
      </c>
    </row>
    <row r="127" spans="1:223" ht="15.95" customHeight="1">
      <c r="A127" s="38" t="s">
        <v>46</v>
      </c>
      <c r="B127" s="38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4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4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4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4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25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25">
        <f t="shared" ref="HB127" si="426">SUM(GP127:HA127)</f>
        <v>2468765.3400000003</v>
      </c>
      <c r="HC127" s="24">
        <v>242895.58000000007</v>
      </c>
      <c r="HD127" s="24">
        <v>246184.31999999998</v>
      </c>
      <c r="HE127" s="24">
        <v>280751.50000000006</v>
      </c>
      <c r="HF127" s="24">
        <v>273937.76999999996</v>
      </c>
      <c r="HG127" s="24">
        <v>273428.58999999997</v>
      </c>
      <c r="HH127" s="24">
        <v>286044.52999999997</v>
      </c>
      <c r="HI127" s="24">
        <v>280558.13</v>
      </c>
      <c r="HJ127" s="24">
        <v>299952.54000000004</v>
      </c>
      <c r="HK127" s="24">
        <v>304998.89</v>
      </c>
      <c r="HL127" s="24">
        <v>280060.66000000003</v>
      </c>
      <c r="HM127" s="24"/>
      <c r="HN127" s="24"/>
      <c r="HO127" s="25">
        <f t="shared" ref="HO127" si="427">SUM(HC127:HN127)</f>
        <v>2768812.5100000007</v>
      </c>
    </row>
    <row r="128" spans="1:223" s="39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1859009.3699999992</v>
      </c>
      <c r="HH128" s="20">
        <f t="shared" si="489"/>
        <v>1837783.2299999991</v>
      </c>
      <c r="HI128" s="20">
        <f t="shared" si="489"/>
        <v>2091765.3899999987</v>
      </c>
      <c r="HJ128" s="20">
        <f t="shared" si="489"/>
        <v>2298132.9099999974</v>
      </c>
      <c r="HK128" s="20">
        <f t="shared" si="489"/>
        <v>2140196.1699999981</v>
      </c>
      <c r="HL128" s="20">
        <f t="shared" si="489"/>
        <v>2292426.9299999988</v>
      </c>
      <c r="HM128" s="20">
        <f t="shared" si="489"/>
        <v>0</v>
      </c>
      <c r="HN128" s="20">
        <f t="shared" si="489"/>
        <v>0</v>
      </c>
      <c r="HO128" s="20">
        <f>SUM(HC128:HN128)</f>
        <v>19882917.679999989</v>
      </c>
    </row>
    <row r="129" spans="1:131" ht="13.5" customHeight="1">
      <c r="A129" s="70" t="s">
        <v>74</v>
      </c>
      <c r="B129" s="40"/>
      <c r="BP129" s="11"/>
    </row>
    <row r="130" spans="1:131" ht="13.5" customHeight="1">
      <c r="A130" s="71"/>
    </row>
    <row r="131" spans="1:131" ht="13.5" customHeight="1">
      <c r="A131" s="71"/>
    </row>
    <row r="132" spans="1:131" ht="15.95" customHeight="1">
      <c r="A132" s="41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opLeftCell="A44" zoomScale="70" zoomScaleNormal="70" workbookViewId="0">
      <pane xSplit="1" topLeftCell="ES1" activePane="topRight" state="frozen"/>
      <selection pane="topRight" activeCell="EU91" sqref="EU91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2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66" t="s">
        <v>33</v>
      </c>
      <c r="B9" s="22"/>
      <c r="C9" s="65">
        <v>2011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8" t="s">
        <v>61</v>
      </c>
      <c r="P9" s="65">
        <v>2012</v>
      </c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8" t="s">
        <v>62</v>
      </c>
      <c r="AC9" s="65">
        <v>2013</v>
      </c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8" t="s">
        <v>63</v>
      </c>
      <c r="AP9" s="65">
        <v>2014</v>
      </c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8" t="s">
        <v>64</v>
      </c>
      <c r="BC9" s="65">
        <v>2015</v>
      </c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8" t="s">
        <v>65</v>
      </c>
      <c r="BP9" s="65">
        <v>2016</v>
      </c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4" t="s">
        <v>75</v>
      </c>
      <c r="CC9" s="65">
        <v>2017</v>
      </c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4" t="s">
        <v>76</v>
      </c>
      <c r="CP9" s="65">
        <v>2018</v>
      </c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4" t="s">
        <v>122</v>
      </c>
      <c r="DC9" s="65">
        <v>2019</v>
      </c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4" t="s">
        <v>124</v>
      </c>
      <c r="DP9" s="65">
        <v>2020</v>
      </c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4" t="s">
        <v>130</v>
      </c>
      <c r="EC9" s="65">
        <v>2021</v>
      </c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4" t="s">
        <v>131</v>
      </c>
      <c r="EP9" s="65">
        <v>2022</v>
      </c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4" t="s">
        <v>135</v>
      </c>
    </row>
    <row r="10" spans="1:158" ht="15.95" customHeight="1">
      <c r="A10" s="67"/>
      <c r="B10" s="23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69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69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69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69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69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64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64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64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64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64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64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64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18">
        <v>78033</v>
      </c>
      <c r="ED11" s="18">
        <v>26306</v>
      </c>
      <c r="EE11" s="18">
        <v>52427</v>
      </c>
      <c r="EF11" s="18">
        <v>53919</v>
      </c>
      <c r="EG11" s="18">
        <v>70269</v>
      </c>
      <c r="EH11" s="18">
        <v>50351</v>
      </c>
      <c r="EI11" s="18">
        <v>70565</v>
      </c>
      <c r="EJ11" s="18">
        <v>105069</v>
      </c>
      <c r="EK11" s="18">
        <v>97762</v>
      </c>
      <c r="EL11" s="18">
        <v>109024</v>
      </c>
      <c r="EM11" s="18">
        <v>117961</v>
      </c>
      <c r="EN11" s="18">
        <v>114771</v>
      </c>
      <c r="EO11" s="18">
        <f>SUM(EC11:EN11)</f>
        <v>946457</v>
      </c>
      <c r="EP11" s="18">
        <v>108582</v>
      </c>
      <c r="EQ11" s="18">
        <v>106563</v>
      </c>
      <c r="ER11" s="18">
        <v>116690</v>
      </c>
      <c r="ES11" s="18">
        <v>121939</v>
      </c>
      <c r="ET11" s="18">
        <v>147819</v>
      </c>
      <c r="EU11" s="18">
        <v>149660</v>
      </c>
      <c r="EV11" s="18">
        <v>160750</v>
      </c>
      <c r="EW11" s="18">
        <v>178201</v>
      </c>
      <c r="EX11" s="18">
        <v>170603</v>
      </c>
      <c r="EY11" s="18">
        <v>175815</v>
      </c>
      <c r="EZ11" s="18"/>
      <c r="FA11" s="18"/>
      <c r="FB11" s="18">
        <f>SUM(EP11:FA11)</f>
        <v>1436622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18">
        <v>12744</v>
      </c>
      <c r="ED12" s="18">
        <v>3410</v>
      </c>
      <c r="EE12" s="18">
        <v>7828</v>
      </c>
      <c r="EF12" s="18">
        <v>9262</v>
      </c>
      <c r="EG12" s="18">
        <v>11646</v>
      </c>
      <c r="EH12" s="18">
        <v>14332</v>
      </c>
      <c r="EI12" s="18">
        <v>19300</v>
      </c>
      <c r="EJ12" s="18">
        <v>21866</v>
      </c>
      <c r="EK12" s="18">
        <v>20235</v>
      </c>
      <c r="EL12" s="18">
        <v>20825</v>
      </c>
      <c r="EM12" s="18">
        <v>22365</v>
      </c>
      <c r="EN12" s="18">
        <v>21382</v>
      </c>
      <c r="EO12" s="18">
        <f t="shared" ref="EO12:EO16" si="10">SUM(EC12:EN12)</f>
        <v>185195</v>
      </c>
      <c r="EP12" s="18">
        <v>19556</v>
      </c>
      <c r="EQ12" s="18">
        <v>20042</v>
      </c>
      <c r="ER12" s="18">
        <v>20853</v>
      </c>
      <c r="ES12" s="18">
        <v>25192</v>
      </c>
      <c r="ET12" s="18">
        <v>26945</v>
      </c>
      <c r="EU12" s="18">
        <v>26177</v>
      </c>
      <c r="EV12" s="18">
        <v>29758</v>
      </c>
      <c r="EW12" s="18">
        <v>31003</v>
      </c>
      <c r="EX12" s="18">
        <v>29502</v>
      </c>
      <c r="EY12" s="18">
        <v>32404</v>
      </c>
      <c r="EZ12" s="18"/>
      <c r="FA12" s="18"/>
      <c r="FB12" s="18">
        <f t="shared" ref="FB12:FB16" si="11">SUM(EP12:FA12)</f>
        <v>261432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2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18">
        <v>30525</v>
      </c>
      <c r="ED13" s="18">
        <v>11865</v>
      </c>
      <c r="EE13" s="18">
        <v>19885</v>
      </c>
      <c r="EF13" s="18">
        <v>21863</v>
      </c>
      <c r="EG13" s="18">
        <v>26900</v>
      </c>
      <c r="EH13" s="18">
        <v>29607</v>
      </c>
      <c r="EI13" s="18">
        <v>36838</v>
      </c>
      <c r="EJ13" s="18">
        <v>42895</v>
      </c>
      <c r="EK13" s="18">
        <v>37987</v>
      </c>
      <c r="EL13" s="18">
        <v>41945</v>
      </c>
      <c r="EM13" s="18">
        <v>42902</v>
      </c>
      <c r="EN13" s="18">
        <v>42478</v>
      </c>
      <c r="EO13" s="18">
        <f t="shared" si="10"/>
        <v>385690</v>
      </c>
      <c r="EP13" s="18">
        <v>40866</v>
      </c>
      <c r="EQ13" s="18">
        <v>41158</v>
      </c>
      <c r="ER13" s="18">
        <v>44685</v>
      </c>
      <c r="ES13" s="18">
        <v>40765</v>
      </c>
      <c r="ET13" s="18">
        <v>22067</v>
      </c>
      <c r="EU13" s="18">
        <v>17051</v>
      </c>
      <c r="EV13" s="18">
        <v>49792</v>
      </c>
      <c r="EW13" s="18">
        <v>53084</v>
      </c>
      <c r="EX13" s="18">
        <v>32153</v>
      </c>
      <c r="EY13" s="18">
        <v>51295</v>
      </c>
      <c r="EZ13" s="18"/>
      <c r="FA13" s="18"/>
      <c r="FB13" s="18">
        <f t="shared" si="11"/>
        <v>392916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18">
        <v>13510</v>
      </c>
      <c r="ED14" s="18">
        <v>5836</v>
      </c>
      <c r="EE14" s="18">
        <v>9353</v>
      </c>
      <c r="EF14" s="18">
        <v>4828</v>
      </c>
      <c r="EG14" s="18">
        <v>13513</v>
      </c>
      <c r="EH14" s="18">
        <v>15528</v>
      </c>
      <c r="EI14" s="18">
        <v>18534</v>
      </c>
      <c r="EJ14" s="18">
        <v>21826</v>
      </c>
      <c r="EK14" s="18">
        <v>21700</v>
      </c>
      <c r="EL14" s="18">
        <v>22122</v>
      </c>
      <c r="EM14" s="18">
        <v>21811</v>
      </c>
      <c r="EN14" s="18">
        <v>22090</v>
      </c>
      <c r="EO14" s="18">
        <f t="shared" si="10"/>
        <v>190651</v>
      </c>
      <c r="EP14" s="18">
        <v>20316</v>
      </c>
      <c r="EQ14" s="18">
        <v>21345</v>
      </c>
      <c r="ER14" s="18">
        <v>21521</v>
      </c>
      <c r="ES14" s="18">
        <v>20122</v>
      </c>
      <c r="ET14" s="18">
        <v>23998</v>
      </c>
      <c r="EU14" s="18">
        <v>25910</v>
      </c>
      <c r="EV14" s="18">
        <v>32205</v>
      </c>
      <c r="EW14" s="18">
        <v>31905</v>
      </c>
      <c r="EX14" s="18">
        <v>30145</v>
      </c>
      <c r="EY14" s="18">
        <v>31681</v>
      </c>
      <c r="EZ14" s="18"/>
      <c r="FA14" s="18"/>
      <c r="FB14" s="18">
        <f t="shared" si="11"/>
        <v>259148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18">
        <v>20377</v>
      </c>
      <c r="ED15" s="18">
        <v>7505</v>
      </c>
      <c r="EE15" s="18">
        <v>14644</v>
      </c>
      <c r="EF15" s="18">
        <v>15034</v>
      </c>
      <c r="EG15" s="18">
        <v>19236</v>
      </c>
      <c r="EH15" s="18">
        <v>21412</v>
      </c>
      <c r="EI15" s="18">
        <v>25759</v>
      </c>
      <c r="EJ15" s="18">
        <v>28804</v>
      </c>
      <c r="EK15" s="18">
        <v>28535</v>
      </c>
      <c r="EL15" s="18">
        <v>29378</v>
      </c>
      <c r="EM15" s="18">
        <v>30057</v>
      </c>
      <c r="EN15" s="18">
        <v>30082</v>
      </c>
      <c r="EO15" s="18">
        <f t="shared" si="10"/>
        <v>270823</v>
      </c>
      <c r="EP15" s="18">
        <v>24611</v>
      </c>
      <c r="EQ15" s="18">
        <v>27697</v>
      </c>
      <c r="ER15" s="18">
        <v>28484</v>
      </c>
      <c r="ES15" s="18">
        <v>29867</v>
      </c>
      <c r="ET15" s="18">
        <v>30591</v>
      </c>
      <c r="EU15" s="18">
        <v>29223</v>
      </c>
      <c r="EV15" s="18">
        <v>33567</v>
      </c>
      <c r="EW15" s="18">
        <v>35403</v>
      </c>
      <c r="EX15" s="18">
        <v>34482</v>
      </c>
      <c r="EY15" s="18">
        <v>38187</v>
      </c>
      <c r="EZ15" s="18"/>
      <c r="FA15" s="18"/>
      <c r="FB15" s="18">
        <f t="shared" si="11"/>
        <v>312112</v>
      </c>
    </row>
    <row r="16" spans="1:158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248021</v>
      </c>
      <c r="EV16" s="20">
        <f t="shared" si="24"/>
        <v>306072</v>
      </c>
      <c r="EW16" s="20">
        <f t="shared" si="24"/>
        <v>329596</v>
      </c>
      <c r="EX16" s="20">
        <f t="shared" si="24"/>
        <v>296885</v>
      </c>
      <c r="EY16" s="20">
        <f t="shared" si="24"/>
        <v>329382</v>
      </c>
      <c r="EZ16" s="20">
        <f t="shared" si="24"/>
        <v>0</v>
      </c>
      <c r="FA16" s="20">
        <f t="shared" si="24"/>
        <v>0</v>
      </c>
      <c r="FB16" s="20">
        <f t="shared" si="11"/>
        <v>2662230</v>
      </c>
    </row>
    <row r="17" spans="1:158" ht="15.95" customHeight="1">
      <c r="A17" s="53"/>
      <c r="B17" s="35"/>
      <c r="C17" s="36">
        <f t="shared" ref="C17:AH17" si="25">+C16+C27</f>
        <v>122424</v>
      </c>
      <c r="D17" s="36">
        <f t="shared" si="25"/>
        <v>130994</v>
      </c>
      <c r="E17" s="36">
        <f t="shared" si="25"/>
        <v>137272</v>
      </c>
      <c r="F17" s="36">
        <f t="shared" si="25"/>
        <v>142768</v>
      </c>
      <c r="G17" s="36">
        <f t="shared" si="25"/>
        <v>152637</v>
      </c>
      <c r="H17" s="36">
        <f t="shared" si="25"/>
        <v>133035</v>
      </c>
      <c r="I17" s="36">
        <f t="shared" si="25"/>
        <v>156010</v>
      </c>
      <c r="J17" s="36">
        <f t="shared" si="25"/>
        <v>170422</v>
      </c>
      <c r="K17" s="36">
        <f t="shared" si="25"/>
        <v>155381</v>
      </c>
      <c r="L17" s="36">
        <f t="shared" si="25"/>
        <v>165532</v>
      </c>
      <c r="M17" s="36">
        <f t="shared" si="25"/>
        <v>151983</v>
      </c>
      <c r="N17" s="36">
        <f t="shared" si="25"/>
        <v>147808</v>
      </c>
      <c r="O17" s="36">
        <f t="shared" si="25"/>
        <v>1766266</v>
      </c>
      <c r="P17" s="36">
        <f t="shared" si="25"/>
        <v>150826</v>
      </c>
      <c r="Q17" s="36">
        <f t="shared" si="25"/>
        <v>159518</v>
      </c>
      <c r="R17" s="36">
        <f t="shared" si="25"/>
        <v>158991</v>
      </c>
      <c r="S17" s="36">
        <f t="shared" si="25"/>
        <v>158862</v>
      </c>
      <c r="T17" s="36">
        <f t="shared" si="25"/>
        <v>175933</v>
      </c>
      <c r="U17" s="36">
        <f t="shared" si="25"/>
        <v>161246</v>
      </c>
      <c r="V17" s="36">
        <f t="shared" si="25"/>
        <v>186034</v>
      </c>
      <c r="W17" s="36">
        <f t="shared" si="25"/>
        <v>199397</v>
      </c>
      <c r="X17" s="36">
        <f t="shared" si="25"/>
        <v>178328</v>
      </c>
      <c r="Y17" s="36">
        <f t="shared" si="25"/>
        <v>190713</v>
      </c>
      <c r="Z17" s="36">
        <f t="shared" si="25"/>
        <v>178148</v>
      </c>
      <c r="AA17" s="36">
        <f t="shared" si="25"/>
        <v>175646</v>
      </c>
      <c r="AB17" s="36">
        <f t="shared" si="25"/>
        <v>2073642</v>
      </c>
      <c r="AC17" s="36">
        <f t="shared" si="25"/>
        <v>177661</v>
      </c>
      <c r="AD17" s="36">
        <f t="shared" si="25"/>
        <v>176265</v>
      </c>
      <c r="AE17" s="36">
        <f t="shared" si="25"/>
        <v>174264</v>
      </c>
      <c r="AF17" s="36">
        <f t="shared" si="25"/>
        <v>173334</v>
      </c>
      <c r="AG17" s="36">
        <f t="shared" si="25"/>
        <v>192071</v>
      </c>
      <c r="AH17" s="36">
        <f t="shared" si="25"/>
        <v>180291</v>
      </c>
      <c r="AI17" s="36">
        <f t="shared" ref="AI17:BN17" si="26">+AI16+AI27</f>
        <v>202931</v>
      </c>
      <c r="AJ17" s="36">
        <f t="shared" si="26"/>
        <v>217081</v>
      </c>
      <c r="AK17" s="36">
        <f t="shared" si="26"/>
        <v>206802</v>
      </c>
      <c r="AL17" s="36">
        <f t="shared" si="26"/>
        <v>220941</v>
      </c>
      <c r="AM17" s="36">
        <f t="shared" si="26"/>
        <v>193187</v>
      </c>
      <c r="AN17" s="36">
        <f t="shared" si="26"/>
        <v>188468</v>
      </c>
      <c r="AO17" s="36">
        <f t="shared" si="26"/>
        <v>2303296</v>
      </c>
      <c r="AP17" s="36">
        <f t="shared" si="26"/>
        <v>184281</v>
      </c>
      <c r="AQ17" s="36">
        <f t="shared" si="26"/>
        <v>181057</v>
      </c>
      <c r="AR17" s="36">
        <f t="shared" si="26"/>
        <v>189730</v>
      </c>
      <c r="AS17" s="36">
        <f t="shared" si="26"/>
        <v>183666</v>
      </c>
      <c r="AT17" s="36">
        <f t="shared" si="26"/>
        <v>195182</v>
      </c>
      <c r="AU17" s="36">
        <f t="shared" si="26"/>
        <v>186306</v>
      </c>
      <c r="AV17" s="36">
        <f t="shared" si="26"/>
        <v>212271</v>
      </c>
      <c r="AW17" s="36">
        <f t="shared" si="26"/>
        <v>236437</v>
      </c>
      <c r="AX17" s="36">
        <f t="shared" si="26"/>
        <v>216741</v>
      </c>
      <c r="AY17" s="36">
        <f t="shared" si="26"/>
        <v>229490</v>
      </c>
      <c r="AZ17" s="36">
        <f t="shared" si="26"/>
        <v>215907</v>
      </c>
      <c r="BA17" s="36">
        <f t="shared" si="26"/>
        <v>208849</v>
      </c>
      <c r="BB17" s="36">
        <f t="shared" si="26"/>
        <v>2439917</v>
      </c>
      <c r="BC17" s="36">
        <f t="shared" si="26"/>
        <v>204010</v>
      </c>
      <c r="BD17" s="36">
        <f t="shared" si="26"/>
        <v>201007</v>
      </c>
      <c r="BE17" s="36">
        <f t="shared" si="26"/>
        <v>193840</v>
      </c>
      <c r="BF17" s="36">
        <f t="shared" si="26"/>
        <v>206049</v>
      </c>
      <c r="BG17" s="36">
        <f t="shared" si="26"/>
        <v>222333</v>
      </c>
      <c r="BH17" s="36">
        <f t="shared" si="26"/>
        <v>207208</v>
      </c>
      <c r="BI17" s="36">
        <f t="shared" si="26"/>
        <v>238156</v>
      </c>
      <c r="BJ17" s="36">
        <f t="shared" si="26"/>
        <v>265700</v>
      </c>
      <c r="BK17" s="36">
        <f t="shared" si="26"/>
        <v>249726</v>
      </c>
      <c r="BL17" s="36">
        <f t="shared" si="26"/>
        <v>268308</v>
      </c>
      <c r="BM17" s="36">
        <f t="shared" si="26"/>
        <v>238969</v>
      </c>
      <c r="BN17" s="36">
        <f t="shared" si="26"/>
        <v>241271</v>
      </c>
      <c r="BO17" s="36">
        <f t="shared" ref="BO17:BW17" si="27">+BO16+BO27</f>
        <v>2736577</v>
      </c>
      <c r="BP17" s="36">
        <f t="shared" si="27"/>
        <v>229732</v>
      </c>
      <c r="BQ17" s="36">
        <f t="shared" si="27"/>
        <v>238555</v>
      </c>
      <c r="BR17" s="36">
        <f t="shared" si="27"/>
        <v>230462</v>
      </c>
      <c r="BS17" s="36">
        <f t="shared" si="27"/>
        <v>226152</v>
      </c>
      <c r="BT17" s="36">
        <f t="shared" si="27"/>
        <v>261720</v>
      </c>
      <c r="BU17" s="36">
        <f t="shared" si="27"/>
        <v>234090</v>
      </c>
      <c r="BV17" s="36">
        <f t="shared" si="27"/>
        <v>263954</v>
      </c>
      <c r="BW17" s="36">
        <f t="shared" si="27"/>
        <v>286759</v>
      </c>
      <c r="BX17" s="36"/>
      <c r="BY17" s="36"/>
    </row>
    <row r="18" spans="1:158" ht="15.95" customHeight="1">
      <c r="A18" s="15" t="s">
        <v>51</v>
      </c>
      <c r="B18" s="1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158" ht="15.95" customHeight="1">
      <c r="A19" s="15"/>
      <c r="B19" s="1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</row>
    <row r="20" spans="1:158" ht="15.95" customHeight="1">
      <c r="A20" s="66" t="s">
        <v>33</v>
      </c>
      <c r="B20" s="22"/>
      <c r="C20" s="65">
        <v>2011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8" t="s">
        <v>61</v>
      </c>
      <c r="P20" s="65">
        <v>2012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8" t="s">
        <v>62</v>
      </c>
      <c r="AC20" s="65">
        <v>2013</v>
      </c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8" t="s">
        <v>63</v>
      </c>
      <c r="AP20" s="65">
        <v>2014</v>
      </c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8" t="s">
        <v>64</v>
      </c>
      <c r="BC20" s="65">
        <v>2015</v>
      </c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8" t="s">
        <v>65</v>
      </c>
      <c r="BP20" s="65">
        <v>2016</v>
      </c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4" t="s">
        <v>75</v>
      </c>
      <c r="CC20" s="65">
        <v>2017</v>
      </c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4" t="s">
        <v>76</v>
      </c>
      <c r="CP20" s="65">
        <v>2018</v>
      </c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4" t="s">
        <v>122</v>
      </c>
      <c r="DC20" s="65">
        <v>2019</v>
      </c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4" t="s">
        <v>124</v>
      </c>
      <c r="DP20" s="65">
        <v>2020</v>
      </c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4" t="s">
        <v>130</v>
      </c>
      <c r="EC20" s="65">
        <v>2021</v>
      </c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4" t="s">
        <v>131</v>
      </c>
      <c r="EP20" s="65">
        <v>2022</v>
      </c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4" t="s">
        <v>135</v>
      </c>
    </row>
    <row r="21" spans="1:158" ht="15.95" customHeight="1">
      <c r="A21" s="67"/>
      <c r="B21" s="23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69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69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69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69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69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64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64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64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64"/>
      <c r="DP21" s="16" t="s">
        <v>12</v>
      </c>
      <c r="DQ21" s="16" t="s">
        <v>13</v>
      </c>
      <c r="DR21" s="16" t="s">
        <v>14</v>
      </c>
      <c r="DS21" s="16" t="s">
        <v>15</v>
      </c>
      <c r="DT21" s="16" t="s">
        <v>16</v>
      </c>
      <c r="DU21" s="16" t="s">
        <v>17</v>
      </c>
      <c r="DV21" s="16" t="s">
        <v>18</v>
      </c>
      <c r="DW21" s="16" t="s">
        <v>19</v>
      </c>
      <c r="DX21" s="16" t="s">
        <v>20</v>
      </c>
      <c r="DY21" s="16" t="s">
        <v>21</v>
      </c>
      <c r="DZ21" s="16" t="s">
        <v>22</v>
      </c>
      <c r="EA21" s="16" t="s">
        <v>23</v>
      </c>
      <c r="EB21" s="64"/>
      <c r="EC21" s="16" t="s">
        <v>12</v>
      </c>
      <c r="ED21" s="16" t="s">
        <v>13</v>
      </c>
      <c r="EE21" s="16" t="s">
        <v>14</v>
      </c>
      <c r="EF21" s="16" t="s">
        <v>15</v>
      </c>
      <c r="EG21" s="16" t="s">
        <v>16</v>
      </c>
      <c r="EH21" s="16" t="s">
        <v>17</v>
      </c>
      <c r="EI21" s="16" t="s">
        <v>18</v>
      </c>
      <c r="EJ21" s="16" t="s">
        <v>19</v>
      </c>
      <c r="EK21" s="16" t="s">
        <v>20</v>
      </c>
      <c r="EL21" s="16" t="s">
        <v>21</v>
      </c>
      <c r="EM21" s="16" t="s">
        <v>22</v>
      </c>
      <c r="EN21" s="16" t="s">
        <v>23</v>
      </c>
      <c r="EO21" s="64"/>
      <c r="EP21" s="16" t="s">
        <v>12</v>
      </c>
      <c r="EQ21" s="16" t="s">
        <v>13</v>
      </c>
      <c r="ER21" s="16" t="s">
        <v>14</v>
      </c>
      <c r="ES21" s="16" t="s">
        <v>15</v>
      </c>
      <c r="ET21" s="16" t="s">
        <v>16</v>
      </c>
      <c r="EU21" s="16" t="s">
        <v>17</v>
      </c>
      <c r="EV21" s="16" t="s">
        <v>18</v>
      </c>
      <c r="EW21" s="16" t="s">
        <v>19</v>
      </c>
      <c r="EX21" s="16" t="s">
        <v>20</v>
      </c>
      <c r="EY21" s="16" t="s">
        <v>21</v>
      </c>
      <c r="EZ21" s="16" t="s">
        <v>22</v>
      </c>
      <c r="FA21" s="16" t="s">
        <v>23</v>
      </c>
      <c r="FB21" s="64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18">
        <v>940</v>
      </c>
      <c r="ED22" s="18">
        <v>751</v>
      </c>
      <c r="EE22" s="18">
        <v>694</v>
      </c>
      <c r="EF22" s="18">
        <v>121</v>
      </c>
      <c r="EG22" s="18">
        <v>0</v>
      </c>
      <c r="EH22" s="18">
        <v>0</v>
      </c>
      <c r="EI22" s="18">
        <v>205</v>
      </c>
      <c r="EJ22" s="18">
        <v>524</v>
      </c>
      <c r="EK22" s="18">
        <v>628</v>
      </c>
      <c r="EL22" s="18">
        <v>956</v>
      </c>
      <c r="EM22" s="18">
        <v>1042</v>
      </c>
      <c r="EN22" s="18">
        <v>2301</v>
      </c>
      <c r="EO22" s="18">
        <f>SUM(EC22:EN22)</f>
        <v>8162</v>
      </c>
      <c r="EP22" s="18">
        <v>2884</v>
      </c>
      <c r="EQ22" s="12">
        <v>2524</v>
      </c>
      <c r="ER22" s="18">
        <v>1994</v>
      </c>
      <c r="ES22" s="18">
        <v>2602</v>
      </c>
      <c r="ET22" s="18">
        <v>1860</v>
      </c>
      <c r="EU22" s="18">
        <v>1517</v>
      </c>
      <c r="EV22" s="18">
        <v>1910</v>
      </c>
      <c r="EW22" s="18">
        <v>1986</v>
      </c>
      <c r="EX22" s="18">
        <v>1992</v>
      </c>
      <c r="EY22" s="18">
        <v>1797</v>
      </c>
      <c r="EZ22" s="18"/>
      <c r="FA22" s="18"/>
      <c r="FB22" s="18">
        <f>SUM(EP22:FA22)</f>
        <v>21066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18">
        <v>0</v>
      </c>
      <c r="ED23" s="18">
        <v>4</v>
      </c>
      <c r="EE23" s="18">
        <v>0</v>
      </c>
      <c r="EF23" s="18">
        <v>0</v>
      </c>
      <c r="EG23" s="18">
        <v>0</v>
      </c>
      <c r="EH23" s="18">
        <v>0</v>
      </c>
      <c r="EI23" s="18">
        <v>0</v>
      </c>
      <c r="EJ23" s="18">
        <v>0</v>
      </c>
      <c r="EK23" s="18">
        <v>0</v>
      </c>
      <c r="EL23" s="18">
        <v>0</v>
      </c>
      <c r="EM23" s="18">
        <v>0</v>
      </c>
      <c r="EN23" s="18">
        <v>0</v>
      </c>
      <c r="EO23" s="18">
        <f t="shared" ref="EO23:EO27" si="38">SUM(EC23:EN23)</f>
        <v>4</v>
      </c>
      <c r="EP23" s="18">
        <v>0</v>
      </c>
      <c r="EQ23" s="18">
        <v>0</v>
      </c>
      <c r="ER23" s="18">
        <v>0</v>
      </c>
      <c r="ES23" s="18">
        <v>0</v>
      </c>
      <c r="ET23" s="18">
        <v>0</v>
      </c>
      <c r="EU23" s="18">
        <v>0</v>
      </c>
      <c r="EV23" s="18">
        <v>0</v>
      </c>
      <c r="EW23" s="18">
        <v>0</v>
      </c>
      <c r="EX23" s="18">
        <v>0</v>
      </c>
      <c r="EY23" s="18">
        <v>0</v>
      </c>
      <c r="EZ23" s="18"/>
      <c r="FA23" s="18"/>
      <c r="FB23" s="18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18">
        <v>0</v>
      </c>
      <c r="ED24" s="18">
        <v>0</v>
      </c>
      <c r="EE24" s="18">
        <v>0</v>
      </c>
      <c r="EF24" s="18">
        <v>0</v>
      </c>
      <c r="EG24" s="18">
        <v>0</v>
      </c>
      <c r="EH24" s="18">
        <v>0</v>
      </c>
      <c r="EI24" s="18">
        <v>0</v>
      </c>
      <c r="EJ24" s="18">
        <v>0</v>
      </c>
      <c r="EK24" s="18">
        <v>0</v>
      </c>
      <c r="EL24" s="18">
        <v>0</v>
      </c>
      <c r="EM24" s="18">
        <v>0</v>
      </c>
      <c r="EN24" s="18">
        <v>0</v>
      </c>
      <c r="EO24" s="18">
        <f t="shared" si="38"/>
        <v>0</v>
      </c>
      <c r="EP24" s="18">
        <v>0</v>
      </c>
      <c r="EQ24" s="18">
        <v>0</v>
      </c>
      <c r="ER24" s="18">
        <v>0</v>
      </c>
      <c r="ES24" s="18">
        <v>0</v>
      </c>
      <c r="ET24" s="18">
        <v>0</v>
      </c>
      <c r="EU24" s="18">
        <v>0</v>
      </c>
      <c r="EV24" s="18">
        <v>0</v>
      </c>
      <c r="EW24" s="18">
        <v>0</v>
      </c>
      <c r="EX24" s="18">
        <v>2</v>
      </c>
      <c r="EY24" s="18">
        <v>4</v>
      </c>
      <c r="EZ24" s="18"/>
      <c r="FA24" s="18"/>
      <c r="FB24" s="18">
        <f t="shared" si="39"/>
        <v>6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18">
        <v>0</v>
      </c>
      <c r="ED25" s="18">
        <v>0</v>
      </c>
      <c r="EE25" s="18">
        <v>0</v>
      </c>
      <c r="EF25" s="18">
        <v>0</v>
      </c>
      <c r="EG25" s="18">
        <v>0</v>
      </c>
      <c r="EH25" s="18">
        <v>14</v>
      </c>
      <c r="EI25" s="18">
        <v>0</v>
      </c>
      <c r="EJ25" s="18">
        <v>0</v>
      </c>
      <c r="EK25" s="18">
        <v>0</v>
      </c>
      <c r="EL25" s="18">
        <v>0</v>
      </c>
      <c r="EM25" s="18">
        <v>0</v>
      </c>
      <c r="EN25" s="18">
        <v>0</v>
      </c>
      <c r="EO25" s="18">
        <f t="shared" si="38"/>
        <v>14</v>
      </c>
      <c r="EP25" s="18">
        <v>0</v>
      </c>
      <c r="EQ25" s="18">
        <v>0</v>
      </c>
      <c r="ER25" s="18">
        <v>0</v>
      </c>
      <c r="ES25" s="18">
        <v>0</v>
      </c>
      <c r="ET25" s="18">
        <v>0</v>
      </c>
      <c r="EU25" s="18">
        <v>0</v>
      </c>
      <c r="EV25" s="18">
        <v>0</v>
      </c>
      <c r="EW25" s="18">
        <v>0</v>
      </c>
      <c r="EX25" s="18">
        <v>0</v>
      </c>
      <c r="EY25" s="18">
        <v>0</v>
      </c>
      <c r="EZ25" s="18"/>
      <c r="FA25" s="18"/>
      <c r="FB25" s="18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18">
        <v>0</v>
      </c>
      <c r="ED26" s="18">
        <v>0</v>
      </c>
      <c r="EE26" s="18">
        <v>0</v>
      </c>
      <c r="EF26" s="18">
        <v>0</v>
      </c>
      <c r="EG26" s="18">
        <v>0</v>
      </c>
      <c r="EH26" s="18">
        <v>0</v>
      </c>
      <c r="EI26" s="18">
        <v>8</v>
      </c>
      <c r="EJ26" s="18">
        <v>0</v>
      </c>
      <c r="EK26" s="18">
        <v>0</v>
      </c>
      <c r="EL26" s="18">
        <v>6</v>
      </c>
      <c r="EM26" s="18">
        <v>8</v>
      </c>
      <c r="EN26" s="18">
        <v>0</v>
      </c>
      <c r="EO26" s="18">
        <f t="shared" si="38"/>
        <v>22</v>
      </c>
      <c r="EP26" s="18">
        <v>12</v>
      </c>
      <c r="EQ26" s="18">
        <v>0</v>
      </c>
      <c r="ER26" s="18">
        <v>0</v>
      </c>
      <c r="ES26" s="18">
        <v>0</v>
      </c>
      <c r="ET26" s="18">
        <v>0</v>
      </c>
      <c r="EU26" s="18">
        <v>0</v>
      </c>
      <c r="EV26" s="18">
        <v>5</v>
      </c>
      <c r="EW26" s="18">
        <v>0</v>
      </c>
      <c r="EX26" s="18">
        <v>6</v>
      </c>
      <c r="EY26" s="18">
        <v>0</v>
      </c>
      <c r="EZ26" s="18"/>
      <c r="FA26" s="18"/>
      <c r="FB26" s="18">
        <f t="shared" si="39"/>
        <v>23</v>
      </c>
    </row>
    <row r="27" spans="1:158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1517</v>
      </c>
      <c r="EV27" s="20">
        <f t="shared" si="49"/>
        <v>1915</v>
      </c>
      <c r="EW27" s="20">
        <f t="shared" si="49"/>
        <v>1986</v>
      </c>
      <c r="EX27" s="20">
        <f t="shared" si="49"/>
        <v>2000</v>
      </c>
      <c r="EY27" s="20">
        <f t="shared" si="49"/>
        <v>1801</v>
      </c>
      <c r="EZ27" s="20">
        <f t="shared" si="49"/>
        <v>0</v>
      </c>
      <c r="FA27" s="20">
        <f t="shared" si="49"/>
        <v>0</v>
      </c>
      <c r="FB27" s="20">
        <f t="shared" si="39"/>
        <v>21095</v>
      </c>
    </row>
    <row r="28" spans="1:158" ht="15.95" customHeight="1">
      <c r="A28" s="53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</row>
    <row r="29" spans="1:158" ht="15.95" customHeight="1">
      <c r="A29" s="53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</row>
    <row r="30" spans="1:158" ht="15.95" customHeight="1">
      <c r="A30" s="15" t="s">
        <v>34</v>
      </c>
      <c r="B30" s="15"/>
      <c r="BC30" s="11"/>
      <c r="BD30" s="11"/>
      <c r="BE30" s="11"/>
      <c r="BF30" s="11"/>
      <c r="BG30" s="11"/>
      <c r="BH30" s="11"/>
      <c r="BI30" s="11"/>
      <c r="BJ30" s="11"/>
      <c r="BK30" s="11"/>
      <c r="CD30" s="42"/>
      <c r="CQ30" s="42"/>
      <c r="DD30" s="42"/>
    </row>
    <row r="31" spans="1:158" ht="4.5" customHeight="1">
      <c r="A31" s="15"/>
      <c r="B31" s="15"/>
    </row>
    <row r="32" spans="1:158" ht="15.95" customHeight="1">
      <c r="A32" s="15" t="s">
        <v>53</v>
      </c>
      <c r="B32" s="15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158" ht="15.95" customHeight="1">
      <c r="A33" s="15"/>
      <c r="B33" s="15"/>
    </row>
    <row r="34" spans="1:158" ht="15.95" customHeight="1">
      <c r="A34" s="66" t="s">
        <v>33</v>
      </c>
      <c r="B34" s="22"/>
      <c r="C34" s="65">
        <v>2011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8" t="s">
        <v>61</v>
      </c>
      <c r="P34" s="65">
        <v>2012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8" t="s">
        <v>62</v>
      </c>
      <c r="AC34" s="65">
        <v>2013</v>
      </c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8" t="s">
        <v>63</v>
      </c>
      <c r="AP34" s="65">
        <v>2014</v>
      </c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8" t="s">
        <v>64</v>
      </c>
      <c r="BC34" s="65">
        <v>2015</v>
      </c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8" t="s">
        <v>65</v>
      </c>
      <c r="BP34" s="65">
        <v>2016</v>
      </c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4" t="s">
        <v>75</v>
      </c>
      <c r="CC34" s="65">
        <v>2017</v>
      </c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4" t="s">
        <v>76</v>
      </c>
      <c r="CP34" s="65">
        <v>2018</v>
      </c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4" t="s">
        <v>122</v>
      </c>
      <c r="DC34" s="65">
        <v>2019</v>
      </c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4" t="s">
        <v>124</v>
      </c>
      <c r="DP34" s="65">
        <v>2020</v>
      </c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4" t="s">
        <v>130</v>
      </c>
      <c r="EC34" s="65">
        <v>2021</v>
      </c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4" t="s">
        <v>131</v>
      </c>
      <c r="EP34" s="65">
        <v>2022</v>
      </c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4" t="s">
        <v>135</v>
      </c>
    </row>
    <row r="35" spans="1:158" ht="15.95" customHeight="1">
      <c r="A35" s="67"/>
      <c r="B35" s="23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69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69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69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69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69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64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64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64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64"/>
      <c r="DP35" s="16" t="s">
        <v>12</v>
      </c>
      <c r="DQ35" s="16" t="s">
        <v>13</v>
      </c>
      <c r="DR35" s="16" t="s">
        <v>14</v>
      </c>
      <c r="DS35" s="16" t="s">
        <v>15</v>
      </c>
      <c r="DT35" s="16" t="s">
        <v>16</v>
      </c>
      <c r="DU35" s="16" t="s">
        <v>17</v>
      </c>
      <c r="DV35" s="16" t="s">
        <v>18</v>
      </c>
      <c r="DW35" s="16" t="s">
        <v>19</v>
      </c>
      <c r="DX35" s="16" t="s">
        <v>20</v>
      </c>
      <c r="DY35" s="16" t="s">
        <v>21</v>
      </c>
      <c r="DZ35" s="16" t="s">
        <v>22</v>
      </c>
      <c r="EA35" s="16" t="s">
        <v>23</v>
      </c>
      <c r="EB35" s="64"/>
      <c r="EC35" s="16" t="s">
        <v>12</v>
      </c>
      <c r="ED35" s="16" t="s">
        <v>13</v>
      </c>
      <c r="EE35" s="16" t="s">
        <v>14</v>
      </c>
      <c r="EF35" s="16" t="s">
        <v>15</v>
      </c>
      <c r="EG35" s="16" t="s">
        <v>16</v>
      </c>
      <c r="EH35" s="16" t="s">
        <v>17</v>
      </c>
      <c r="EI35" s="16" t="s">
        <v>18</v>
      </c>
      <c r="EJ35" s="16" t="s">
        <v>19</v>
      </c>
      <c r="EK35" s="16" t="s">
        <v>20</v>
      </c>
      <c r="EL35" s="16" t="s">
        <v>21</v>
      </c>
      <c r="EM35" s="16" t="s">
        <v>22</v>
      </c>
      <c r="EN35" s="16" t="s">
        <v>23</v>
      </c>
      <c r="EO35" s="64"/>
      <c r="EP35" s="16" t="s">
        <v>12</v>
      </c>
      <c r="EQ35" s="16" t="s">
        <v>13</v>
      </c>
      <c r="ER35" s="16" t="s">
        <v>14</v>
      </c>
      <c r="ES35" s="16" t="s">
        <v>15</v>
      </c>
      <c r="ET35" s="16" t="s">
        <v>16</v>
      </c>
      <c r="EU35" s="16" t="s">
        <v>17</v>
      </c>
      <c r="EV35" s="16" t="s">
        <v>18</v>
      </c>
      <c r="EW35" s="16" t="s">
        <v>19</v>
      </c>
      <c r="EX35" s="16" t="s">
        <v>20</v>
      </c>
      <c r="EY35" s="16" t="s">
        <v>21</v>
      </c>
      <c r="EZ35" s="16" t="s">
        <v>22</v>
      </c>
      <c r="FA35" s="16" t="s">
        <v>23</v>
      </c>
      <c r="FB35" s="64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18">
        <v>90955.900000000038</v>
      </c>
      <c r="ED36" s="18">
        <v>87279.599999999991</v>
      </c>
      <c r="EE36" s="18">
        <v>150363.01</v>
      </c>
      <c r="EF36" s="18">
        <v>95947.930000000008</v>
      </c>
      <c r="EG36" s="18">
        <v>101493.97999999997</v>
      </c>
      <c r="EH36" s="18">
        <v>64668.530000000006</v>
      </c>
      <c r="EI36" s="18">
        <v>82166.950000000012</v>
      </c>
      <c r="EJ36" s="18">
        <v>116042.33000000002</v>
      </c>
      <c r="EK36" s="18">
        <v>147228.8600000001</v>
      </c>
      <c r="EL36" s="18">
        <v>145889.55000000005</v>
      </c>
      <c r="EM36" s="18">
        <v>132296.80000000002</v>
      </c>
      <c r="EN36" s="18">
        <v>159631.57000000012</v>
      </c>
      <c r="EO36" s="18">
        <f>SUM(EC36:EN36)</f>
        <v>1373965.0100000002</v>
      </c>
      <c r="EP36" s="18">
        <v>114463.71999999996</v>
      </c>
      <c r="EQ36" s="18">
        <v>118351.55000000003</v>
      </c>
      <c r="ER36" s="18">
        <v>138626</v>
      </c>
      <c r="ES36" s="18">
        <v>202525.59999999998</v>
      </c>
      <c r="ET36" s="18">
        <v>152583.63</v>
      </c>
      <c r="EU36" s="18">
        <v>126971.94000000005</v>
      </c>
      <c r="EV36" s="18">
        <v>156368.9500000001</v>
      </c>
      <c r="EW36" s="18">
        <v>190241.63000000006</v>
      </c>
      <c r="EX36" s="18">
        <v>188495.38</v>
      </c>
      <c r="EY36" s="18">
        <v>169992.21</v>
      </c>
      <c r="EZ36" s="18"/>
      <c r="FA36" s="18"/>
      <c r="FB36" s="18">
        <f>SUM(EP36:FA36)</f>
        <v>1558620.6100000003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18">
        <v>2488.6</v>
      </c>
      <c r="ED37" s="18">
        <v>3053</v>
      </c>
      <c r="EE37" s="18">
        <v>7187.5</v>
      </c>
      <c r="EF37" s="18">
        <v>2967.8</v>
      </c>
      <c r="EG37" s="18">
        <v>4127.2000000000007</v>
      </c>
      <c r="EH37" s="18">
        <v>2967.8</v>
      </c>
      <c r="EI37" s="18">
        <v>7428.8999999999987</v>
      </c>
      <c r="EJ37" s="18">
        <v>6236.7</v>
      </c>
      <c r="EK37" s="18">
        <v>7256.5</v>
      </c>
      <c r="EL37" s="18">
        <v>6723.1999999999989</v>
      </c>
      <c r="EM37" s="18">
        <v>9055.6999999999971</v>
      </c>
      <c r="EN37" s="18">
        <v>12388.400000000003</v>
      </c>
      <c r="EO37" s="18">
        <f t="shared" ref="EO37:EO41" si="60">SUM(EC37:EN37)</f>
        <v>71881.3</v>
      </c>
      <c r="EP37" s="18">
        <v>7722.1099999999988</v>
      </c>
      <c r="EQ37" s="18">
        <v>6189.7000000000016</v>
      </c>
      <c r="ER37" s="18">
        <v>8670</v>
      </c>
      <c r="ES37" s="18">
        <v>8109.6</v>
      </c>
      <c r="ET37" s="18">
        <v>7678.9000000000015</v>
      </c>
      <c r="EU37" s="18">
        <v>8375.6</v>
      </c>
      <c r="EV37" s="18">
        <v>9119.2000000000007</v>
      </c>
      <c r="EW37" s="18">
        <v>9024.9000000000015</v>
      </c>
      <c r="EX37" s="18">
        <v>8878.8999999999978</v>
      </c>
      <c r="EY37" s="18">
        <v>10704.399999999998</v>
      </c>
      <c r="EZ37" s="18"/>
      <c r="FA37" s="18"/>
      <c r="FB37" s="18">
        <f t="shared" ref="FB37:FB41" si="61">SUM(EP37:FA37)</f>
        <v>84473.31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2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18">
        <v>38672.399999999994</v>
      </c>
      <c r="ED38" s="18">
        <v>33818.199999999997</v>
      </c>
      <c r="EE38" s="18">
        <v>44837.099999999991</v>
      </c>
      <c r="EF38" s="18">
        <v>34301</v>
      </c>
      <c r="EG38" s="18">
        <v>46899.700000000019</v>
      </c>
      <c r="EH38" s="18">
        <v>44811.700000000004</v>
      </c>
      <c r="EI38" s="18">
        <v>48456.999999999978</v>
      </c>
      <c r="EJ38" s="18">
        <v>45550.400000000016</v>
      </c>
      <c r="EK38" s="18">
        <v>45277.700000000012</v>
      </c>
      <c r="EL38" s="18">
        <v>47361</v>
      </c>
      <c r="EM38" s="18">
        <v>60441.100000000013</v>
      </c>
      <c r="EN38" s="18">
        <v>63708.399999999994</v>
      </c>
      <c r="EO38" s="18">
        <f t="shared" si="60"/>
        <v>554135.70000000007</v>
      </c>
      <c r="EP38" s="18">
        <v>44239.099999999991</v>
      </c>
      <c r="EQ38" s="18">
        <v>48639.600000000006</v>
      </c>
      <c r="ER38" s="18">
        <v>49802</v>
      </c>
      <c r="ES38" s="18">
        <v>54802.19999999999</v>
      </c>
      <c r="ET38" s="18">
        <v>20976.299999999996</v>
      </c>
      <c r="EU38" s="18">
        <v>16492.989999999998</v>
      </c>
      <c r="EV38" s="18">
        <v>49704.680000000008</v>
      </c>
      <c r="EW38" s="18">
        <v>47406.840000000011</v>
      </c>
      <c r="EX38" s="18">
        <v>34378.900000000009</v>
      </c>
      <c r="EY38" s="18">
        <v>36424.429999999986</v>
      </c>
      <c r="EZ38" s="18"/>
      <c r="FA38" s="18"/>
      <c r="FB38" s="18">
        <f t="shared" si="61"/>
        <v>402867.04000000004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18">
        <v>34665.800000000003</v>
      </c>
      <c r="ED39" s="18">
        <v>43276.1</v>
      </c>
      <c r="EE39" s="18">
        <v>34822.600000000006</v>
      </c>
      <c r="EF39" s="18">
        <v>28161.599999999999</v>
      </c>
      <c r="EG39" s="18">
        <v>42743.469999999994</v>
      </c>
      <c r="EH39" s="18">
        <v>44533.3</v>
      </c>
      <c r="EI39" s="18">
        <v>47468.6</v>
      </c>
      <c r="EJ39" s="18">
        <v>46493.239999999983</v>
      </c>
      <c r="EK39" s="18">
        <v>47159.8</v>
      </c>
      <c r="EL39" s="18">
        <v>59846.100000000006</v>
      </c>
      <c r="EM39" s="18">
        <v>54117.19999999999</v>
      </c>
      <c r="EN39" s="18">
        <v>61664.899999999994</v>
      </c>
      <c r="EO39" s="18">
        <f t="shared" si="60"/>
        <v>544952.71</v>
      </c>
      <c r="EP39" s="18">
        <v>40709.999999999993</v>
      </c>
      <c r="EQ39" s="18">
        <v>48625.000000000007</v>
      </c>
      <c r="ER39" s="18">
        <v>51549</v>
      </c>
      <c r="ES39" s="18">
        <v>54798.799999999996</v>
      </c>
      <c r="ET39" s="18">
        <v>59676.60000000002</v>
      </c>
      <c r="EU39" s="18">
        <v>48978.30000000001</v>
      </c>
      <c r="EV39" s="18">
        <v>59519.499999999985</v>
      </c>
      <c r="EW39" s="18">
        <v>53921.800000000017</v>
      </c>
      <c r="EX39" s="18">
        <v>59679.60000000002</v>
      </c>
      <c r="EY39" s="18">
        <v>57756.400000000023</v>
      </c>
      <c r="EZ39" s="18"/>
      <c r="FA39" s="18"/>
      <c r="FB39" s="18">
        <f t="shared" si="61"/>
        <v>535215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18">
        <v>39146.299999999996</v>
      </c>
      <c r="ED40" s="18">
        <v>35923.899999999994</v>
      </c>
      <c r="EE40" s="18">
        <v>50012.099999999991</v>
      </c>
      <c r="EF40" s="18">
        <v>44220.599999999991</v>
      </c>
      <c r="EG40" s="18">
        <v>48051.999999999993</v>
      </c>
      <c r="EH40" s="18">
        <v>50214.799999999981</v>
      </c>
      <c r="EI40" s="18">
        <v>60510.849999999991</v>
      </c>
      <c r="EJ40" s="18">
        <v>53826.100000000006</v>
      </c>
      <c r="EK40" s="18">
        <v>58718.900000000016</v>
      </c>
      <c r="EL40" s="18">
        <v>58746.5</v>
      </c>
      <c r="EM40" s="18">
        <v>63836.699999999983</v>
      </c>
      <c r="EN40" s="18">
        <v>72666</v>
      </c>
      <c r="EO40" s="18">
        <f t="shared" si="60"/>
        <v>635874.74999999988</v>
      </c>
      <c r="EP40" s="18">
        <v>52286.600000000006</v>
      </c>
      <c r="EQ40" s="18">
        <v>53356.5</v>
      </c>
      <c r="ER40" s="18">
        <v>59693</v>
      </c>
      <c r="ES40" s="18">
        <v>67416.199999999983</v>
      </c>
      <c r="ET40" s="18">
        <v>64405.8</v>
      </c>
      <c r="EU40" s="18">
        <v>63071.80000000001</v>
      </c>
      <c r="EV40" s="18">
        <v>61964.700000000026</v>
      </c>
      <c r="EW40" s="18">
        <v>64788.300000000032</v>
      </c>
      <c r="EX40" s="18">
        <v>64524</v>
      </c>
      <c r="EY40" s="18">
        <v>57173.299999999996</v>
      </c>
      <c r="EZ40" s="18"/>
      <c r="FA40" s="18"/>
      <c r="FB40" s="18">
        <f t="shared" si="61"/>
        <v>608680.20000000007</v>
      </c>
    </row>
    <row r="41" spans="1:158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263890.63000000006</v>
      </c>
      <c r="EV41" s="20">
        <f t="shared" si="71"/>
        <v>336677.03000000014</v>
      </c>
      <c r="EW41" s="20">
        <f t="shared" si="71"/>
        <v>365383.47000000009</v>
      </c>
      <c r="EX41" s="20">
        <f t="shared" si="71"/>
        <v>355956.78</v>
      </c>
      <c r="EY41" s="20">
        <f t="shared" si="71"/>
        <v>332050.74</v>
      </c>
      <c r="EZ41" s="20">
        <f t="shared" si="71"/>
        <v>0</v>
      </c>
      <c r="FA41" s="20">
        <f t="shared" si="71"/>
        <v>0</v>
      </c>
      <c r="FB41" s="20">
        <f t="shared" si="61"/>
        <v>3189856.16</v>
      </c>
    </row>
    <row r="42" spans="1:158" ht="15.95" customHeight="1">
      <c r="A42" s="15"/>
      <c r="B42" s="1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</row>
    <row r="43" spans="1:158" ht="15.95" customHeight="1">
      <c r="A43" s="15" t="s">
        <v>54</v>
      </c>
      <c r="B43" s="15"/>
    </row>
    <row r="44" spans="1:158" ht="15.95" customHeight="1">
      <c r="A44" s="15"/>
      <c r="B44" s="15"/>
    </row>
    <row r="45" spans="1:158" ht="15.95" customHeight="1">
      <c r="A45" s="66" t="s">
        <v>33</v>
      </c>
      <c r="B45" s="22"/>
      <c r="C45" s="65">
        <v>2011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8" t="s">
        <v>61</v>
      </c>
      <c r="P45" s="65">
        <v>2012</v>
      </c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8" t="s">
        <v>62</v>
      </c>
      <c r="AC45" s="65">
        <v>2013</v>
      </c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8" t="s">
        <v>63</v>
      </c>
      <c r="AP45" s="65">
        <v>2014</v>
      </c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8" t="s">
        <v>64</v>
      </c>
      <c r="BC45" s="65">
        <v>2015</v>
      </c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8" t="s">
        <v>65</v>
      </c>
      <c r="BP45" s="65">
        <v>2016</v>
      </c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4" t="s">
        <v>75</v>
      </c>
      <c r="CC45" s="65">
        <v>2017</v>
      </c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4" t="s">
        <v>76</v>
      </c>
      <c r="CP45" s="65">
        <v>2018</v>
      </c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4" t="s">
        <v>122</v>
      </c>
      <c r="DC45" s="65">
        <v>2019</v>
      </c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4" t="s">
        <v>124</v>
      </c>
      <c r="DP45" s="65">
        <v>2020</v>
      </c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4" t="s">
        <v>130</v>
      </c>
      <c r="EC45" s="65">
        <v>2021</v>
      </c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4" t="s">
        <v>131</v>
      </c>
      <c r="EP45" s="65">
        <v>2022</v>
      </c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4" t="s">
        <v>135</v>
      </c>
    </row>
    <row r="46" spans="1:158" ht="15.95" customHeight="1">
      <c r="A46" s="67"/>
      <c r="B46" s="23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69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69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69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69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69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64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64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64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64"/>
      <c r="DP46" s="16" t="s">
        <v>12</v>
      </c>
      <c r="DQ46" s="16" t="s">
        <v>13</v>
      </c>
      <c r="DR46" s="16" t="s">
        <v>14</v>
      </c>
      <c r="DS46" s="16" t="s">
        <v>15</v>
      </c>
      <c r="DT46" s="16" t="s">
        <v>16</v>
      </c>
      <c r="DU46" s="16" t="s">
        <v>17</v>
      </c>
      <c r="DV46" s="16" t="s">
        <v>18</v>
      </c>
      <c r="DW46" s="16" t="s">
        <v>19</v>
      </c>
      <c r="DX46" s="16" t="s">
        <v>20</v>
      </c>
      <c r="DY46" s="16" t="s">
        <v>21</v>
      </c>
      <c r="DZ46" s="16" t="s">
        <v>22</v>
      </c>
      <c r="EA46" s="16" t="s">
        <v>23</v>
      </c>
      <c r="EB46" s="64"/>
      <c r="EC46" s="16" t="s">
        <v>12</v>
      </c>
      <c r="ED46" s="16" t="s">
        <v>13</v>
      </c>
      <c r="EE46" s="16" t="s">
        <v>14</v>
      </c>
      <c r="EF46" s="16" t="s">
        <v>15</v>
      </c>
      <c r="EG46" s="16" t="s">
        <v>16</v>
      </c>
      <c r="EH46" s="16" t="s">
        <v>17</v>
      </c>
      <c r="EI46" s="16" t="s">
        <v>18</v>
      </c>
      <c r="EJ46" s="16" t="s">
        <v>19</v>
      </c>
      <c r="EK46" s="16" t="s">
        <v>20</v>
      </c>
      <c r="EL46" s="16" t="s">
        <v>21</v>
      </c>
      <c r="EM46" s="16" t="s">
        <v>22</v>
      </c>
      <c r="EN46" s="16" t="s">
        <v>23</v>
      </c>
      <c r="EO46" s="64"/>
      <c r="EP46" s="16" t="s">
        <v>12</v>
      </c>
      <c r="EQ46" s="16" t="s">
        <v>13</v>
      </c>
      <c r="ER46" s="16" t="s">
        <v>14</v>
      </c>
      <c r="ES46" s="16" t="s">
        <v>15</v>
      </c>
      <c r="ET46" s="16" t="s">
        <v>16</v>
      </c>
      <c r="EU46" s="16" t="s">
        <v>17</v>
      </c>
      <c r="EV46" s="16" t="s">
        <v>18</v>
      </c>
      <c r="EW46" s="16" t="s">
        <v>19</v>
      </c>
      <c r="EX46" s="16" t="s">
        <v>20</v>
      </c>
      <c r="EY46" s="16" t="s">
        <v>21</v>
      </c>
      <c r="EZ46" s="16" t="s">
        <v>22</v>
      </c>
      <c r="FA46" s="16" t="s">
        <v>23</v>
      </c>
      <c r="FB46" s="64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18">
        <v>0</v>
      </c>
      <c r="ED47" s="18">
        <v>0</v>
      </c>
      <c r="EE47" s="18">
        <v>0</v>
      </c>
      <c r="EF47" s="18">
        <v>0</v>
      </c>
      <c r="EG47" s="18">
        <v>0</v>
      </c>
      <c r="EH47" s="18">
        <v>0</v>
      </c>
      <c r="EI47" s="18">
        <v>0</v>
      </c>
      <c r="EJ47" s="18">
        <v>0</v>
      </c>
      <c r="EK47" s="18">
        <v>0</v>
      </c>
      <c r="EL47" s="18">
        <v>0</v>
      </c>
      <c r="EM47" s="18">
        <v>0</v>
      </c>
      <c r="EN47" s="18">
        <v>0</v>
      </c>
      <c r="EO47" s="18">
        <f>SUM(EC47:EN47)</f>
        <v>0</v>
      </c>
      <c r="EP47" s="18">
        <v>0</v>
      </c>
      <c r="EQ47" s="18">
        <v>0</v>
      </c>
      <c r="ER47" s="18">
        <v>0</v>
      </c>
      <c r="ES47" s="18">
        <v>0</v>
      </c>
      <c r="ET47" s="18">
        <v>0</v>
      </c>
      <c r="EU47" s="18">
        <v>0</v>
      </c>
      <c r="EV47" s="18">
        <v>0</v>
      </c>
      <c r="EW47" s="18">
        <v>0</v>
      </c>
      <c r="EX47" s="18">
        <v>0</v>
      </c>
      <c r="EY47" s="18">
        <v>0</v>
      </c>
      <c r="EZ47" s="18"/>
      <c r="FA47" s="18"/>
      <c r="FB47" s="18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18">
        <v>0</v>
      </c>
      <c r="ED48" s="18">
        <v>0</v>
      </c>
      <c r="EE48" s="18">
        <v>0</v>
      </c>
      <c r="EF48" s="18">
        <v>0</v>
      </c>
      <c r="EG48" s="18">
        <v>0</v>
      </c>
      <c r="EH48" s="18">
        <v>0</v>
      </c>
      <c r="EI48" s="18">
        <v>0</v>
      </c>
      <c r="EJ48" s="18">
        <v>0</v>
      </c>
      <c r="EK48" s="18">
        <v>0</v>
      </c>
      <c r="EL48" s="18">
        <v>0</v>
      </c>
      <c r="EM48" s="18">
        <v>0</v>
      </c>
      <c r="EN48" s="18">
        <v>0</v>
      </c>
      <c r="EO48" s="18">
        <f t="shared" ref="EO48:EO52" si="80">SUM(EC48:EN48)</f>
        <v>0</v>
      </c>
      <c r="EP48" s="18">
        <v>0</v>
      </c>
      <c r="EQ48" s="18">
        <v>0</v>
      </c>
      <c r="ER48" s="18">
        <v>0</v>
      </c>
      <c r="ES48" s="18">
        <v>0</v>
      </c>
      <c r="ET48" s="18">
        <v>0</v>
      </c>
      <c r="EU48" s="18">
        <v>0</v>
      </c>
      <c r="EV48" s="18">
        <v>0</v>
      </c>
      <c r="EW48" s="18">
        <v>0</v>
      </c>
      <c r="EX48" s="18">
        <v>0</v>
      </c>
      <c r="EY48" s="18">
        <v>0</v>
      </c>
      <c r="EZ48" s="18"/>
      <c r="FA48" s="18"/>
      <c r="FB48" s="18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18">
        <v>0</v>
      </c>
      <c r="ED49" s="18">
        <v>0</v>
      </c>
      <c r="EE49" s="18">
        <v>0</v>
      </c>
      <c r="EF49" s="18">
        <v>0</v>
      </c>
      <c r="EG49" s="18">
        <v>0</v>
      </c>
      <c r="EH49" s="18">
        <v>0</v>
      </c>
      <c r="EI49" s="18">
        <v>0</v>
      </c>
      <c r="EJ49" s="18">
        <v>0</v>
      </c>
      <c r="EK49" s="18">
        <v>0</v>
      </c>
      <c r="EL49" s="18">
        <v>0</v>
      </c>
      <c r="EM49" s="18">
        <v>0</v>
      </c>
      <c r="EN49" s="18">
        <v>0</v>
      </c>
      <c r="EO49" s="18">
        <f t="shared" si="80"/>
        <v>0</v>
      </c>
      <c r="EP49" s="18">
        <v>0</v>
      </c>
      <c r="EQ49" s="18">
        <v>0</v>
      </c>
      <c r="ER49" s="18">
        <v>0</v>
      </c>
      <c r="ES49" s="18">
        <v>0</v>
      </c>
      <c r="ET49" s="18">
        <v>0</v>
      </c>
      <c r="EU49" s="18">
        <v>0</v>
      </c>
      <c r="EV49" s="18">
        <v>0</v>
      </c>
      <c r="EW49" s="18">
        <v>0</v>
      </c>
      <c r="EX49" s="18">
        <v>0</v>
      </c>
      <c r="EY49" s="18">
        <v>0</v>
      </c>
      <c r="EZ49" s="18"/>
      <c r="FA49" s="18"/>
      <c r="FB49" s="18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18">
        <v>0</v>
      </c>
      <c r="ED50" s="18">
        <v>0</v>
      </c>
      <c r="EE50" s="18">
        <v>0</v>
      </c>
      <c r="EF50" s="18">
        <v>0</v>
      </c>
      <c r="EG50" s="18">
        <v>0</v>
      </c>
      <c r="EH50" s="18">
        <v>0</v>
      </c>
      <c r="EI50" s="18">
        <v>0</v>
      </c>
      <c r="EJ50" s="18">
        <v>0</v>
      </c>
      <c r="EK50" s="18">
        <v>0</v>
      </c>
      <c r="EL50" s="18">
        <v>0</v>
      </c>
      <c r="EM50" s="18">
        <v>0</v>
      </c>
      <c r="EN50" s="18">
        <v>0</v>
      </c>
      <c r="EO50" s="18">
        <f t="shared" si="80"/>
        <v>0</v>
      </c>
      <c r="EP50" s="18">
        <v>0</v>
      </c>
      <c r="EQ50" s="18">
        <v>0</v>
      </c>
      <c r="ER50" s="18">
        <v>0</v>
      </c>
      <c r="ES50" s="18">
        <v>0</v>
      </c>
      <c r="ET50" s="18">
        <v>0</v>
      </c>
      <c r="EU50" s="18">
        <v>0</v>
      </c>
      <c r="EV50" s="18">
        <v>0</v>
      </c>
      <c r="EW50" s="18">
        <v>0</v>
      </c>
      <c r="EX50" s="18">
        <v>0</v>
      </c>
      <c r="EY50" s="18">
        <v>0</v>
      </c>
      <c r="EZ50" s="18"/>
      <c r="FA50" s="18"/>
      <c r="FB50" s="18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si="80"/>
        <v>0</v>
      </c>
      <c r="EP51" s="18">
        <v>0</v>
      </c>
      <c r="EQ51" s="18">
        <v>0</v>
      </c>
      <c r="ER51" s="18">
        <v>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/>
      <c r="FA51" s="18"/>
      <c r="FB51" s="18">
        <f t="shared" si="81"/>
        <v>0</v>
      </c>
    </row>
    <row r="52" spans="1:158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45" customFormat="1" ht="15.95" customHeight="1">
      <c r="A53" s="53"/>
      <c r="B53" s="44"/>
      <c r="C53" s="43">
        <f>+C52/1000</f>
        <v>0</v>
      </c>
      <c r="D53" s="43">
        <f t="shared" ref="D53" si="97">+D52/1000</f>
        <v>0</v>
      </c>
      <c r="E53" s="43">
        <f t="shared" ref="E53" si="98">+E52/1000</f>
        <v>0</v>
      </c>
      <c r="F53" s="43">
        <f t="shared" ref="F53" si="99">+F52/1000</f>
        <v>0</v>
      </c>
      <c r="G53" s="43">
        <f t="shared" ref="G53" si="100">+G52/1000</f>
        <v>0</v>
      </c>
      <c r="H53" s="43">
        <f t="shared" ref="H53" si="101">+H52/1000</f>
        <v>0</v>
      </c>
      <c r="I53" s="43">
        <f t="shared" ref="I53" si="102">+I52/1000</f>
        <v>0</v>
      </c>
      <c r="J53" s="43">
        <f t="shared" ref="J53" si="103">+J52/1000</f>
        <v>0</v>
      </c>
      <c r="K53" s="43">
        <f t="shared" ref="K53" si="104">+K52/1000</f>
        <v>0</v>
      </c>
      <c r="L53" s="43">
        <f t="shared" ref="L53" si="105">+L52/1000</f>
        <v>0</v>
      </c>
      <c r="M53" s="43">
        <f t="shared" ref="M53" si="106">+M52/1000</f>
        <v>0</v>
      </c>
      <c r="N53" s="43">
        <f t="shared" ref="N53" si="107">+N52/1000</f>
        <v>0</v>
      </c>
      <c r="O53" s="43">
        <f t="shared" ref="O53" si="108">+O52/1000</f>
        <v>0</v>
      </c>
      <c r="P53" s="43">
        <f t="shared" ref="P53" si="109">+P52/1000</f>
        <v>0</v>
      </c>
      <c r="Q53" s="43">
        <f t="shared" ref="Q53" si="110">+Q52/1000</f>
        <v>0</v>
      </c>
      <c r="R53" s="43">
        <f t="shared" ref="R53" si="111">+R52/1000</f>
        <v>0</v>
      </c>
      <c r="S53" s="43">
        <f t="shared" ref="S53" si="112">+S52/1000</f>
        <v>0</v>
      </c>
      <c r="T53" s="43">
        <f t="shared" ref="T53" si="113">+T52/1000</f>
        <v>0</v>
      </c>
      <c r="U53" s="43">
        <f t="shared" ref="U53" si="114">+U52/1000</f>
        <v>0</v>
      </c>
      <c r="V53" s="43">
        <f t="shared" ref="V53" si="115">+V52/1000</f>
        <v>0</v>
      </c>
      <c r="W53" s="43">
        <f t="shared" ref="W53" si="116">+W52/1000</f>
        <v>0</v>
      </c>
      <c r="X53" s="43">
        <f t="shared" ref="X53" si="117">+X52/1000</f>
        <v>0</v>
      </c>
      <c r="Y53" s="43">
        <f t="shared" ref="Y53" si="118">+Y52/1000</f>
        <v>0</v>
      </c>
      <c r="Z53" s="43">
        <f t="shared" ref="Z53" si="119">+Z52/1000</f>
        <v>0</v>
      </c>
      <c r="AA53" s="43">
        <f t="shared" ref="AA53" si="120">+AA52/1000</f>
        <v>0</v>
      </c>
      <c r="AB53" s="43">
        <f t="shared" ref="AB53" si="121">+AB52/1000</f>
        <v>0</v>
      </c>
      <c r="AC53" s="43">
        <f t="shared" ref="AC53" si="122">+AC52/1000</f>
        <v>0</v>
      </c>
      <c r="AD53" s="43">
        <f t="shared" ref="AD53" si="123">+AD52/1000</f>
        <v>0</v>
      </c>
      <c r="AE53" s="43">
        <f t="shared" ref="AE53" si="124">+AE52/1000</f>
        <v>0</v>
      </c>
      <c r="AF53" s="43">
        <f t="shared" ref="AF53" si="125">+AF52/1000</f>
        <v>0</v>
      </c>
      <c r="AG53" s="43">
        <f t="shared" ref="AG53" si="126">+AG52/1000</f>
        <v>0</v>
      </c>
      <c r="AH53" s="43">
        <f t="shared" ref="AH53" si="127">+AH52/1000</f>
        <v>0.128</v>
      </c>
      <c r="AI53" s="43">
        <f t="shared" ref="AI53" si="128">+AI52/1000</f>
        <v>0</v>
      </c>
      <c r="AJ53" s="43">
        <f t="shared" ref="AJ53" si="129">+AJ52/1000</f>
        <v>0</v>
      </c>
      <c r="AK53" s="43">
        <f t="shared" ref="AK53" si="130">+AK52/1000</f>
        <v>0</v>
      </c>
      <c r="AL53" s="43">
        <f t="shared" ref="AL53" si="131">+AL52/1000</f>
        <v>0</v>
      </c>
      <c r="AM53" s="43">
        <f t="shared" ref="AM53" si="132">+AM52/1000</f>
        <v>0</v>
      </c>
      <c r="AN53" s="43">
        <f t="shared" ref="AN53" si="133">+AN52/1000</f>
        <v>0</v>
      </c>
      <c r="AO53" s="43">
        <f t="shared" ref="AO53" si="134">+AO52/1000</f>
        <v>0.128</v>
      </c>
      <c r="AP53" s="43">
        <f t="shared" ref="AP53" si="135">+AP52/1000</f>
        <v>0</v>
      </c>
      <c r="AQ53" s="43">
        <f t="shared" ref="AQ53" si="136">+AQ52/1000</f>
        <v>0</v>
      </c>
      <c r="AR53" s="43">
        <f t="shared" ref="AR53" si="137">+AR52/1000</f>
        <v>0</v>
      </c>
      <c r="AS53" s="43">
        <f t="shared" ref="AS53" si="138">+AS52/1000</f>
        <v>0</v>
      </c>
      <c r="AT53" s="43">
        <f t="shared" ref="AT53" si="139">+AT52/1000</f>
        <v>0</v>
      </c>
      <c r="AU53" s="43">
        <f t="shared" ref="AU53" si="140">+AU52/1000</f>
        <v>0</v>
      </c>
      <c r="AV53" s="43">
        <f t="shared" ref="AV53" si="141">+AV52/1000</f>
        <v>0</v>
      </c>
      <c r="AW53" s="43">
        <f t="shared" ref="AW53" si="142">+AW52/1000</f>
        <v>0</v>
      </c>
      <c r="AX53" s="43">
        <f t="shared" ref="AX53" si="143">+AX52/1000</f>
        <v>0.1198</v>
      </c>
      <c r="AY53" s="43">
        <f t="shared" ref="AY53" si="144">+AY52/1000</f>
        <v>0</v>
      </c>
      <c r="AZ53" s="43">
        <f t="shared" ref="AZ53" si="145">+AZ52/1000</f>
        <v>0</v>
      </c>
      <c r="BA53" s="43">
        <f t="shared" ref="BA53" si="146">+BA52/1000</f>
        <v>0</v>
      </c>
      <c r="BB53" s="43">
        <f t="shared" ref="BB53" si="147">+BB52/1000</f>
        <v>0.1198</v>
      </c>
      <c r="BC53" s="43">
        <f t="shared" ref="BC53" si="148">+BC52/1000</f>
        <v>0</v>
      </c>
      <c r="BD53" s="43">
        <f t="shared" ref="BD53" si="149">+BD52/1000</f>
        <v>0</v>
      </c>
      <c r="BE53" s="43">
        <f t="shared" ref="BE53" si="150">+BE52/1000</f>
        <v>0</v>
      </c>
      <c r="BF53" s="43">
        <f t="shared" ref="BF53" si="151">+BF52/1000</f>
        <v>0</v>
      </c>
      <c r="BG53" s="43">
        <f t="shared" ref="BG53" si="152">+BG52/1000</f>
        <v>0</v>
      </c>
      <c r="BH53" s="43">
        <f t="shared" ref="BH53" si="153">+BH52/1000</f>
        <v>0</v>
      </c>
      <c r="BI53" s="43">
        <f t="shared" ref="BI53" si="154">+BI52/1000</f>
        <v>0</v>
      </c>
      <c r="BJ53" s="43">
        <f t="shared" ref="BJ53" si="155">+BJ52/1000</f>
        <v>0</v>
      </c>
      <c r="BK53" s="43">
        <f t="shared" ref="BK53" si="156">+BK52/1000</f>
        <v>0</v>
      </c>
      <c r="BL53" s="43">
        <f t="shared" ref="BL53" si="157">+BL52/1000</f>
        <v>0</v>
      </c>
      <c r="BM53" s="43">
        <f t="shared" ref="BM53" si="158">+BM52/1000</f>
        <v>0</v>
      </c>
      <c r="BN53" s="43">
        <f t="shared" ref="BN53" si="159">+BN52/1000</f>
        <v>0</v>
      </c>
      <c r="BO53" s="43">
        <f t="shared" ref="BO53" si="160">+BO52/1000</f>
        <v>0</v>
      </c>
      <c r="BP53" s="43">
        <f t="shared" ref="BP53" si="161">+BP52/1000</f>
        <v>0</v>
      </c>
      <c r="BQ53" s="43">
        <f t="shared" ref="BQ53" si="162">+BQ52/1000</f>
        <v>0</v>
      </c>
      <c r="BR53" s="43">
        <f t="shared" ref="BR53" si="163">+BR52/1000</f>
        <v>0</v>
      </c>
      <c r="BS53" s="43">
        <f t="shared" ref="BS53" si="164">+BS52/1000</f>
        <v>0</v>
      </c>
      <c r="BT53" s="43">
        <f t="shared" ref="BT53" si="165">+BT52/1000</f>
        <v>0</v>
      </c>
      <c r="BU53" s="43">
        <f t="shared" ref="BU53" si="166">+BU52/1000</f>
        <v>0</v>
      </c>
      <c r="BV53" s="43">
        <f t="shared" ref="BV53" si="167">+BV52/1000</f>
        <v>0</v>
      </c>
      <c r="BW53" s="43">
        <f t="shared" ref="BW53" si="168">+BW52/1000</f>
        <v>0</v>
      </c>
      <c r="BX53" s="43">
        <f t="shared" ref="BX53" si="169">+BX52/1000</f>
        <v>0</v>
      </c>
      <c r="BY53" s="43">
        <f t="shared" ref="BY53" si="170">+BY52/1000</f>
        <v>0</v>
      </c>
    </row>
    <row r="54" spans="1:158" s="45" customFormat="1" ht="15.95" customHeight="1">
      <c r="A54" s="53"/>
      <c r="B54" s="44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</row>
    <row r="55" spans="1:158" ht="15.95" customHeight="1">
      <c r="A55" s="15" t="s">
        <v>35</v>
      </c>
      <c r="B55" s="15"/>
      <c r="BC55" s="11"/>
      <c r="BD55" s="11"/>
      <c r="BE55" s="11"/>
      <c r="BF55" s="11"/>
      <c r="BG55" s="11"/>
      <c r="BH55" s="11"/>
      <c r="BI55" s="11"/>
      <c r="BJ55" s="11"/>
      <c r="BK55" s="11"/>
    </row>
    <row r="56" spans="1:158" ht="4.5" customHeight="1">
      <c r="A56" s="15"/>
      <c r="B56" s="15"/>
    </row>
    <row r="57" spans="1:158" ht="15.95" customHeight="1">
      <c r="A57" s="15" t="s">
        <v>71</v>
      </c>
      <c r="B57" s="15"/>
      <c r="BC57" s="11"/>
      <c r="BD57" s="11"/>
      <c r="BE57" s="11"/>
      <c r="BF57" s="11"/>
      <c r="BG57" s="11"/>
      <c r="BH57" s="11"/>
      <c r="BI57" s="11"/>
      <c r="BJ57" s="11"/>
      <c r="BK57" s="11"/>
      <c r="CD57" s="11"/>
      <c r="CQ57" s="11"/>
      <c r="DD57" s="11"/>
    </row>
    <row r="58" spans="1:158" ht="15.95" customHeight="1">
      <c r="A58" s="15"/>
      <c r="B58" s="15"/>
    </row>
    <row r="59" spans="1:158" ht="15.95" customHeight="1">
      <c r="A59" s="66" t="s">
        <v>33</v>
      </c>
      <c r="B59" s="22"/>
      <c r="C59" s="65">
        <v>2011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8" t="s">
        <v>61</v>
      </c>
      <c r="P59" s="65">
        <v>2012</v>
      </c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8" t="s">
        <v>62</v>
      </c>
      <c r="AC59" s="65">
        <v>2013</v>
      </c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8" t="s">
        <v>63</v>
      </c>
      <c r="AP59" s="65">
        <v>2014</v>
      </c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8" t="s">
        <v>64</v>
      </c>
      <c r="BC59" s="65">
        <v>2015</v>
      </c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8" t="s">
        <v>65</v>
      </c>
      <c r="BP59" s="65">
        <v>2016</v>
      </c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4" t="s">
        <v>75</v>
      </c>
      <c r="CC59" s="65">
        <v>2017</v>
      </c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4" t="s">
        <v>76</v>
      </c>
      <c r="CP59" s="65">
        <v>2018</v>
      </c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4" t="s">
        <v>122</v>
      </c>
      <c r="DC59" s="65">
        <v>2019</v>
      </c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4" t="s">
        <v>124</v>
      </c>
      <c r="DP59" s="65">
        <v>2020</v>
      </c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4" t="s">
        <v>130</v>
      </c>
      <c r="EC59" s="65">
        <v>2021</v>
      </c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4" t="s">
        <v>131</v>
      </c>
      <c r="EP59" s="65">
        <v>2022</v>
      </c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4" t="s">
        <v>135</v>
      </c>
    </row>
    <row r="60" spans="1:158" ht="15.95" customHeight="1">
      <c r="A60" s="67"/>
      <c r="B60" s="23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69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69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69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69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69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64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64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64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64"/>
      <c r="DP60" s="16" t="s">
        <v>12</v>
      </c>
      <c r="DQ60" s="16" t="s">
        <v>13</v>
      </c>
      <c r="DR60" s="16" t="s">
        <v>14</v>
      </c>
      <c r="DS60" s="16" t="s">
        <v>15</v>
      </c>
      <c r="DT60" s="16" t="s">
        <v>16</v>
      </c>
      <c r="DU60" s="16" t="s">
        <v>17</v>
      </c>
      <c r="DV60" s="16" t="s">
        <v>18</v>
      </c>
      <c r="DW60" s="16" t="s">
        <v>19</v>
      </c>
      <c r="DX60" s="16" t="s">
        <v>20</v>
      </c>
      <c r="DY60" s="16" t="s">
        <v>21</v>
      </c>
      <c r="DZ60" s="16" t="s">
        <v>22</v>
      </c>
      <c r="EA60" s="16" t="s">
        <v>23</v>
      </c>
      <c r="EB60" s="64"/>
      <c r="EC60" s="16" t="s">
        <v>12</v>
      </c>
      <c r="ED60" s="16" t="s">
        <v>13</v>
      </c>
      <c r="EE60" s="16" t="s">
        <v>14</v>
      </c>
      <c r="EF60" s="16" t="s">
        <v>15</v>
      </c>
      <c r="EG60" s="16" t="s">
        <v>16</v>
      </c>
      <c r="EH60" s="16" t="s">
        <v>17</v>
      </c>
      <c r="EI60" s="16" t="s">
        <v>18</v>
      </c>
      <c r="EJ60" s="16" t="s">
        <v>19</v>
      </c>
      <c r="EK60" s="16" t="s">
        <v>20</v>
      </c>
      <c r="EL60" s="16" t="s">
        <v>21</v>
      </c>
      <c r="EM60" s="16" t="s">
        <v>22</v>
      </c>
      <c r="EN60" s="16" t="s">
        <v>23</v>
      </c>
      <c r="EO60" s="64"/>
      <c r="EP60" s="16" t="s">
        <v>12</v>
      </c>
      <c r="EQ60" s="16" t="s">
        <v>13</v>
      </c>
      <c r="ER60" s="16" t="s">
        <v>14</v>
      </c>
      <c r="ES60" s="16" t="s">
        <v>15</v>
      </c>
      <c r="ET60" s="16" t="s">
        <v>16</v>
      </c>
      <c r="EU60" s="16" t="s">
        <v>17</v>
      </c>
      <c r="EV60" s="16" t="s">
        <v>18</v>
      </c>
      <c r="EW60" s="16" t="s">
        <v>19</v>
      </c>
      <c r="EX60" s="16" t="s">
        <v>20</v>
      </c>
      <c r="EY60" s="16" t="s">
        <v>21</v>
      </c>
      <c r="EZ60" s="16" t="s">
        <v>22</v>
      </c>
      <c r="FA60" s="16" t="s">
        <v>23</v>
      </c>
      <c r="FB60" s="64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18">
        <v>674</v>
      </c>
      <c r="ED61" s="18">
        <v>268</v>
      </c>
      <c r="EE61" s="18">
        <v>526</v>
      </c>
      <c r="EF61" s="18">
        <v>564</v>
      </c>
      <c r="EG61" s="18">
        <v>685</v>
      </c>
      <c r="EH61" s="18">
        <v>650</v>
      </c>
      <c r="EI61" s="18">
        <v>709</v>
      </c>
      <c r="EJ61" s="18">
        <v>760</v>
      </c>
      <c r="EK61" s="18">
        <v>727</v>
      </c>
      <c r="EL61" s="18">
        <v>795</v>
      </c>
      <c r="EM61" s="18">
        <v>852</v>
      </c>
      <c r="EN61" s="18">
        <v>823</v>
      </c>
      <c r="EO61" s="18">
        <f>SUM(EC61:EN61)</f>
        <v>8033</v>
      </c>
      <c r="EP61" s="18">
        <v>766</v>
      </c>
      <c r="EQ61" s="18">
        <v>730</v>
      </c>
      <c r="ER61" s="18">
        <v>811</v>
      </c>
      <c r="ES61" s="18">
        <v>870</v>
      </c>
      <c r="ET61" s="18">
        <v>1066</v>
      </c>
      <c r="EU61" s="18">
        <v>1085</v>
      </c>
      <c r="EV61" s="18">
        <v>1195</v>
      </c>
      <c r="EW61" s="18">
        <v>1244</v>
      </c>
      <c r="EX61" s="18">
        <v>1207</v>
      </c>
      <c r="EY61" s="18">
        <v>1268</v>
      </c>
      <c r="EZ61" s="18"/>
      <c r="FA61" s="18"/>
      <c r="FB61" s="18">
        <f>SUM(EP61:FA61)</f>
        <v>10242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18">
        <v>192</v>
      </c>
      <c r="ED62" s="18">
        <v>130</v>
      </c>
      <c r="EE62" s="18">
        <v>170</v>
      </c>
      <c r="EF62" s="18">
        <v>222</v>
      </c>
      <c r="EG62" s="18">
        <v>191</v>
      </c>
      <c r="EH62" s="18">
        <v>289</v>
      </c>
      <c r="EI62" s="18">
        <v>343</v>
      </c>
      <c r="EJ62" s="18">
        <v>261</v>
      </c>
      <c r="EK62" s="18">
        <v>267</v>
      </c>
      <c r="EL62" s="18">
        <v>314</v>
      </c>
      <c r="EM62" s="18">
        <v>316</v>
      </c>
      <c r="EN62" s="18">
        <v>229</v>
      </c>
      <c r="EO62" s="18">
        <f t="shared" ref="EO62:EO66" si="181">SUM(EC62:EN62)</f>
        <v>2924</v>
      </c>
      <c r="EP62" s="18">
        <v>203</v>
      </c>
      <c r="EQ62" s="18">
        <v>215</v>
      </c>
      <c r="ER62" s="18">
        <v>222</v>
      </c>
      <c r="ES62" s="18">
        <v>283</v>
      </c>
      <c r="ET62" s="18">
        <v>310</v>
      </c>
      <c r="EU62" s="18">
        <v>321</v>
      </c>
      <c r="EV62" s="18">
        <v>362</v>
      </c>
      <c r="EW62" s="18">
        <v>360</v>
      </c>
      <c r="EX62" s="18">
        <v>400</v>
      </c>
      <c r="EY62" s="18">
        <v>431</v>
      </c>
      <c r="EZ62" s="18"/>
      <c r="FA62" s="18"/>
      <c r="FB62" s="18">
        <f t="shared" ref="FB62:FB66" si="182">SUM(EP62:FA62)</f>
        <v>3107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2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18">
        <v>246</v>
      </c>
      <c r="ED63" s="18">
        <v>136</v>
      </c>
      <c r="EE63" s="18">
        <v>202</v>
      </c>
      <c r="EF63" s="18">
        <v>214</v>
      </c>
      <c r="EG63" s="18">
        <v>252</v>
      </c>
      <c r="EH63" s="18">
        <v>286</v>
      </c>
      <c r="EI63" s="18">
        <v>330</v>
      </c>
      <c r="EJ63" s="18">
        <v>330</v>
      </c>
      <c r="EK63" s="18">
        <v>272</v>
      </c>
      <c r="EL63" s="18">
        <v>312</v>
      </c>
      <c r="EM63" s="18">
        <v>308</v>
      </c>
      <c r="EN63" s="18">
        <v>326</v>
      </c>
      <c r="EO63" s="18">
        <f t="shared" si="181"/>
        <v>3214</v>
      </c>
      <c r="EP63" s="18">
        <v>318</v>
      </c>
      <c r="EQ63" s="18">
        <v>283</v>
      </c>
      <c r="ER63" s="18">
        <v>347</v>
      </c>
      <c r="ES63" s="18">
        <v>340</v>
      </c>
      <c r="ET63" s="18">
        <v>177</v>
      </c>
      <c r="EU63" s="18">
        <v>130</v>
      </c>
      <c r="EV63" s="18">
        <v>394</v>
      </c>
      <c r="EW63" s="18">
        <v>389</v>
      </c>
      <c r="EX63" s="18">
        <v>238</v>
      </c>
      <c r="EY63" s="18">
        <v>379</v>
      </c>
      <c r="EZ63" s="18"/>
      <c r="FA63" s="18"/>
      <c r="FB63" s="18">
        <f t="shared" si="182"/>
        <v>2995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18">
        <v>142</v>
      </c>
      <c r="ED64" s="18">
        <v>86</v>
      </c>
      <c r="EE64" s="18">
        <v>127</v>
      </c>
      <c r="EF64" s="18">
        <v>136</v>
      </c>
      <c r="EG64" s="18">
        <v>153</v>
      </c>
      <c r="EH64" s="18">
        <v>179</v>
      </c>
      <c r="EI64" s="18">
        <v>160</v>
      </c>
      <c r="EJ64" s="18">
        <v>158</v>
      </c>
      <c r="EK64" s="18">
        <v>195</v>
      </c>
      <c r="EL64" s="18">
        <v>197</v>
      </c>
      <c r="EM64" s="18">
        <v>182</v>
      </c>
      <c r="EN64" s="18">
        <v>195</v>
      </c>
      <c r="EO64" s="18">
        <f t="shared" si="181"/>
        <v>1910</v>
      </c>
      <c r="EP64" s="18">
        <v>168</v>
      </c>
      <c r="EQ64" s="18">
        <v>174</v>
      </c>
      <c r="ER64" s="18">
        <v>172</v>
      </c>
      <c r="ES64" s="18">
        <v>152</v>
      </c>
      <c r="ET64" s="18">
        <v>192</v>
      </c>
      <c r="EU64" s="18">
        <v>210</v>
      </c>
      <c r="EV64" s="18">
        <v>295</v>
      </c>
      <c r="EW64" s="18">
        <v>258</v>
      </c>
      <c r="EX64" s="18">
        <v>238</v>
      </c>
      <c r="EY64" s="18">
        <v>268</v>
      </c>
      <c r="EZ64" s="18"/>
      <c r="FA64" s="18"/>
      <c r="FB64" s="18">
        <f t="shared" si="182"/>
        <v>2127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18">
        <v>180</v>
      </c>
      <c r="ED65" s="18">
        <v>151</v>
      </c>
      <c r="EE65" s="18">
        <v>168</v>
      </c>
      <c r="EF65" s="18">
        <v>154</v>
      </c>
      <c r="EG65" s="18">
        <v>194</v>
      </c>
      <c r="EH65" s="18">
        <v>189</v>
      </c>
      <c r="EI65" s="18">
        <v>199</v>
      </c>
      <c r="EJ65" s="18">
        <v>205</v>
      </c>
      <c r="EK65" s="18">
        <v>233</v>
      </c>
      <c r="EL65" s="18">
        <v>245</v>
      </c>
      <c r="EM65" s="18">
        <v>238</v>
      </c>
      <c r="EN65" s="18">
        <v>254</v>
      </c>
      <c r="EO65" s="18">
        <f t="shared" si="181"/>
        <v>2410</v>
      </c>
      <c r="EP65" s="18">
        <v>188</v>
      </c>
      <c r="EQ65" s="18">
        <v>208</v>
      </c>
      <c r="ER65" s="18">
        <v>207</v>
      </c>
      <c r="ES65" s="18">
        <v>250</v>
      </c>
      <c r="ET65" s="18">
        <v>222</v>
      </c>
      <c r="EU65" s="18">
        <v>211</v>
      </c>
      <c r="EV65" s="18">
        <v>239</v>
      </c>
      <c r="EW65" s="18">
        <v>245</v>
      </c>
      <c r="EX65" s="18">
        <v>241</v>
      </c>
      <c r="EY65" s="18">
        <v>299</v>
      </c>
      <c r="EZ65" s="18"/>
      <c r="FA65" s="18"/>
      <c r="FB65" s="18">
        <f t="shared" si="182"/>
        <v>2310</v>
      </c>
    </row>
    <row r="66" spans="1:158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1967</v>
      </c>
      <c r="EU66" s="20">
        <f t="shared" si="192"/>
        <v>1957</v>
      </c>
      <c r="EV66" s="20">
        <f t="shared" si="192"/>
        <v>2485</v>
      </c>
      <c r="EW66" s="20">
        <f t="shared" si="192"/>
        <v>2496</v>
      </c>
      <c r="EX66" s="20">
        <f t="shared" si="192"/>
        <v>2324</v>
      </c>
      <c r="EY66" s="20">
        <f t="shared" si="192"/>
        <v>2645</v>
      </c>
      <c r="EZ66" s="20">
        <f t="shared" si="192"/>
        <v>0</v>
      </c>
      <c r="FA66" s="20">
        <f t="shared" si="192"/>
        <v>0</v>
      </c>
      <c r="FB66" s="20">
        <f t="shared" si="182"/>
        <v>20781</v>
      </c>
    </row>
    <row r="67" spans="1:158" s="21" customFormat="1" ht="15.95" customHeight="1">
      <c r="A67" s="53"/>
      <c r="B67" s="35"/>
      <c r="C67" s="36">
        <f>+C66+C77</f>
        <v>1901</v>
      </c>
      <c r="D67" s="36">
        <f t="shared" ref="D67:BO67" si="193">+D66+D77</f>
        <v>2149</v>
      </c>
      <c r="E67" s="36">
        <f t="shared" si="193"/>
        <v>2186</v>
      </c>
      <c r="F67" s="36">
        <f t="shared" si="193"/>
        <v>2232</v>
      </c>
      <c r="G67" s="36">
        <f t="shared" si="193"/>
        <v>2321</v>
      </c>
      <c r="H67" s="36">
        <f t="shared" si="193"/>
        <v>2143</v>
      </c>
      <c r="I67" s="36">
        <f t="shared" si="193"/>
        <v>2134</v>
      </c>
      <c r="J67" s="36">
        <f t="shared" si="193"/>
        <v>2224</v>
      </c>
      <c r="K67" s="36">
        <f t="shared" si="193"/>
        <v>2183</v>
      </c>
      <c r="L67" s="36">
        <f t="shared" si="193"/>
        <v>2331</v>
      </c>
      <c r="M67" s="36">
        <f t="shared" si="193"/>
        <v>2599</v>
      </c>
      <c r="N67" s="36">
        <f t="shared" si="193"/>
        <v>2201</v>
      </c>
      <c r="O67" s="36">
        <f t="shared" si="193"/>
        <v>26604</v>
      </c>
      <c r="P67" s="36">
        <f t="shared" si="193"/>
        <v>2247</v>
      </c>
      <c r="Q67" s="36">
        <f t="shared" si="193"/>
        <v>2205</v>
      </c>
      <c r="R67" s="36">
        <f t="shared" si="193"/>
        <v>2430</v>
      </c>
      <c r="S67" s="36">
        <f t="shared" si="193"/>
        <v>2301</v>
      </c>
      <c r="T67" s="36">
        <f t="shared" si="193"/>
        <v>2435</v>
      </c>
      <c r="U67" s="36">
        <f t="shared" si="193"/>
        <v>2316</v>
      </c>
      <c r="V67" s="36">
        <f t="shared" si="193"/>
        <v>2422</v>
      </c>
      <c r="W67" s="36">
        <f t="shared" si="193"/>
        <v>2722</v>
      </c>
      <c r="X67" s="36">
        <f t="shared" si="193"/>
        <v>2219</v>
      </c>
      <c r="Y67" s="36">
        <f t="shared" si="193"/>
        <v>2365</v>
      </c>
      <c r="Z67" s="36">
        <f t="shared" si="193"/>
        <v>2211</v>
      </c>
      <c r="AA67" s="36">
        <f t="shared" si="193"/>
        <v>2305</v>
      </c>
      <c r="AB67" s="36">
        <f t="shared" si="193"/>
        <v>28178</v>
      </c>
      <c r="AC67" s="36">
        <f t="shared" si="193"/>
        <v>2347</v>
      </c>
      <c r="AD67" s="36">
        <f t="shared" si="193"/>
        <v>2056</v>
      </c>
      <c r="AE67" s="36">
        <f t="shared" si="193"/>
        <v>2188</v>
      </c>
      <c r="AF67" s="36">
        <f t="shared" si="193"/>
        <v>2170</v>
      </c>
      <c r="AG67" s="36">
        <f t="shared" si="193"/>
        <v>2298</v>
      </c>
      <c r="AH67" s="36">
        <f t="shared" si="193"/>
        <v>2143</v>
      </c>
      <c r="AI67" s="36">
        <f t="shared" si="193"/>
        <v>2443</v>
      </c>
      <c r="AJ67" s="36">
        <f t="shared" si="193"/>
        <v>2623</v>
      </c>
      <c r="AK67" s="36">
        <f t="shared" si="193"/>
        <v>2636</v>
      </c>
      <c r="AL67" s="36">
        <f t="shared" si="193"/>
        <v>2910</v>
      </c>
      <c r="AM67" s="36">
        <f t="shared" si="193"/>
        <v>2396</v>
      </c>
      <c r="AN67" s="36">
        <f t="shared" si="193"/>
        <v>2287</v>
      </c>
      <c r="AO67" s="36">
        <f t="shared" si="193"/>
        <v>28497</v>
      </c>
      <c r="AP67" s="36">
        <f t="shared" si="193"/>
        <v>2234</v>
      </c>
      <c r="AQ67" s="36">
        <f t="shared" si="193"/>
        <v>2114</v>
      </c>
      <c r="AR67" s="36">
        <f t="shared" si="193"/>
        <v>2276</v>
      </c>
      <c r="AS67" s="36">
        <f t="shared" si="193"/>
        <v>2296</v>
      </c>
      <c r="AT67" s="36">
        <f t="shared" si="193"/>
        <v>2439</v>
      </c>
      <c r="AU67" s="36">
        <f t="shared" si="193"/>
        <v>2234</v>
      </c>
      <c r="AV67" s="36">
        <f t="shared" si="193"/>
        <v>2400</v>
      </c>
      <c r="AW67" s="36">
        <f t="shared" si="193"/>
        <v>2761</v>
      </c>
      <c r="AX67" s="36">
        <f t="shared" si="193"/>
        <v>2431</v>
      </c>
      <c r="AY67" s="36">
        <f t="shared" si="193"/>
        <v>2649</v>
      </c>
      <c r="AZ67" s="36">
        <f t="shared" si="193"/>
        <v>2427</v>
      </c>
      <c r="BA67" s="36">
        <f t="shared" si="193"/>
        <v>2377</v>
      </c>
      <c r="BB67" s="36">
        <f t="shared" si="193"/>
        <v>28638</v>
      </c>
      <c r="BC67" s="36">
        <f t="shared" si="193"/>
        <v>2247</v>
      </c>
      <c r="BD67" s="36">
        <f t="shared" si="193"/>
        <v>2075</v>
      </c>
      <c r="BE67" s="36">
        <f t="shared" si="193"/>
        <v>2266</v>
      </c>
      <c r="BF67" s="36">
        <f t="shared" si="193"/>
        <v>2436</v>
      </c>
      <c r="BG67" s="36">
        <f t="shared" si="193"/>
        <v>2597</v>
      </c>
      <c r="BH67" s="36">
        <f t="shared" si="193"/>
        <v>2336</v>
      </c>
      <c r="BI67" s="36">
        <f t="shared" si="193"/>
        <v>2541</v>
      </c>
      <c r="BJ67" s="36">
        <f t="shared" si="193"/>
        <v>2723</v>
      </c>
      <c r="BK67" s="36">
        <f t="shared" si="193"/>
        <v>2594</v>
      </c>
      <c r="BL67" s="36">
        <f t="shared" si="193"/>
        <v>2645</v>
      </c>
      <c r="BM67" s="36">
        <f t="shared" si="193"/>
        <v>2452</v>
      </c>
      <c r="BN67" s="36">
        <f t="shared" si="193"/>
        <v>2518</v>
      </c>
      <c r="BO67" s="36">
        <f t="shared" si="193"/>
        <v>29430</v>
      </c>
      <c r="BP67" s="36">
        <f t="shared" ref="BP67:BW67" si="194">+BP66+BP77</f>
        <v>2394</v>
      </c>
      <c r="BQ67" s="36">
        <f t="shared" si="194"/>
        <v>2128</v>
      </c>
      <c r="BR67" s="36">
        <f t="shared" si="194"/>
        <v>2388</v>
      </c>
      <c r="BS67" s="36">
        <f t="shared" si="194"/>
        <v>2606</v>
      </c>
      <c r="BT67" s="36">
        <f t="shared" si="194"/>
        <v>2680</v>
      </c>
      <c r="BU67" s="36">
        <f t="shared" si="194"/>
        <v>2467</v>
      </c>
      <c r="BV67" s="36">
        <f t="shared" si="194"/>
        <v>2610</v>
      </c>
      <c r="BW67" s="36">
        <f t="shared" si="194"/>
        <v>2737</v>
      </c>
      <c r="BX67" s="36"/>
      <c r="BY67" s="36"/>
    </row>
    <row r="68" spans="1:158" s="21" customFormat="1" ht="15.95" customHeight="1">
      <c r="A68" s="15" t="s">
        <v>55</v>
      </c>
      <c r="B68" s="1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</row>
    <row r="69" spans="1:158" s="21" customFormat="1" ht="15.95" customHeight="1">
      <c r="A69" s="15"/>
      <c r="B69" s="1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</row>
    <row r="70" spans="1:158" ht="15.95" customHeight="1">
      <c r="A70" s="66" t="s">
        <v>33</v>
      </c>
      <c r="B70" s="22"/>
      <c r="C70" s="65">
        <v>2011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8" t="s">
        <v>61</v>
      </c>
      <c r="P70" s="65">
        <v>2012</v>
      </c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8" t="s">
        <v>62</v>
      </c>
      <c r="AC70" s="65">
        <v>2013</v>
      </c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8" t="s">
        <v>63</v>
      </c>
      <c r="AP70" s="65">
        <v>2014</v>
      </c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8" t="s">
        <v>64</v>
      </c>
      <c r="BC70" s="65">
        <v>2015</v>
      </c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8" t="s">
        <v>65</v>
      </c>
      <c r="BP70" s="65">
        <v>2016</v>
      </c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4" t="s">
        <v>75</v>
      </c>
      <c r="CC70" s="65">
        <v>2017</v>
      </c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4" t="s">
        <v>76</v>
      </c>
      <c r="CP70" s="65">
        <v>2018</v>
      </c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4" t="s">
        <v>122</v>
      </c>
      <c r="DC70" s="65">
        <v>2019</v>
      </c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4" t="s">
        <v>124</v>
      </c>
      <c r="DP70" s="65">
        <v>2020</v>
      </c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4" t="s">
        <v>130</v>
      </c>
      <c r="EC70" s="65">
        <v>2021</v>
      </c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4" t="s">
        <v>131</v>
      </c>
      <c r="EP70" s="65">
        <v>2022</v>
      </c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4" t="s">
        <v>135</v>
      </c>
    </row>
    <row r="71" spans="1:158" ht="15.95" customHeight="1">
      <c r="A71" s="67"/>
      <c r="B71" s="23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69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69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69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69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69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64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64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64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64"/>
      <c r="DP71" s="16" t="s">
        <v>12</v>
      </c>
      <c r="DQ71" s="16" t="s">
        <v>13</v>
      </c>
      <c r="DR71" s="16" t="s">
        <v>14</v>
      </c>
      <c r="DS71" s="16" t="s">
        <v>15</v>
      </c>
      <c r="DT71" s="16" t="s">
        <v>16</v>
      </c>
      <c r="DU71" s="16" t="s">
        <v>17</v>
      </c>
      <c r="DV71" s="16" t="s">
        <v>18</v>
      </c>
      <c r="DW71" s="16" t="s">
        <v>19</v>
      </c>
      <c r="DX71" s="16" t="s">
        <v>20</v>
      </c>
      <c r="DY71" s="16" t="s">
        <v>21</v>
      </c>
      <c r="DZ71" s="16" t="s">
        <v>22</v>
      </c>
      <c r="EA71" s="16" t="s">
        <v>23</v>
      </c>
      <c r="EB71" s="64"/>
      <c r="EC71" s="16" t="s">
        <v>12</v>
      </c>
      <c r="ED71" s="16" t="s">
        <v>13</v>
      </c>
      <c r="EE71" s="16" t="s">
        <v>14</v>
      </c>
      <c r="EF71" s="16" t="s">
        <v>15</v>
      </c>
      <c r="EG71" s="16" t="s">
        <v>16</v>
      </c>
      <c r="EH71" s="16" t="s">
        <v>17</v>
      </c>
      <c r="EI71" s="16" t="s">
        <v>18</v>
      </c>
      <c r="EJ71" s="16" t="s">
        <v>19</v>
      </c>
      <c r="EK71" s="16" t="s">
        <v>20</v>
      </c>
      <c r="EL71" s="16" t="s">
        <v>21</v>
      </c>
      <c r="EM71" s="16" t="s">
        <v>22</v>
      </c>
      <c r="EN71" s="16" t="s">
        <v>23</v>
      </c>
      <c r="EO71" s="64"/>
      <c r="EP71" s="16" t="s">
        <v>12</v>
      </c>
      <c r="EQ71" s="16" t="s">
        <v>13</v>
      </c>
      <c r="ER71" s="16" t="s">
        <v>14</v>
      </c>
      <c r="ES71" s="16" t="s">
        <v>15</v>
      </c>
      <c r="ET71" s="16" t="s">
        <v>16</v>
      </c>
      <c r="EU71" s="16" t="s">
        <v>17</v>
      </c>
      <c r="EV71" s="16" t="s">
        <v>18</v>
      </c>
      <c r="EW71" s="16" t="s">
        <v>19</v>
      </c>
      <c r="EX71" s="16" t="s">
        <v>20</v>
      </c>
      <c r="EY71" s="16" t="s">
        <v>21</v>
      </c>
      <c r="EZ71" s="16" t="s">
        <v>22</v>
      </c>
      <c r="FA71" s="16" t="s">
        <v>23</v>
      </c>
      <c r="FB71" s="64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18">
        <v>8</v>
      </c>
      <c r="ED72" s="18">
        <v>8</v>
      </c>
      <c r="EE72" s="18">
        <v>8</v>
      </c>
      <c r="EF72" s="18">
        <v>7</v>
      </c>
      <c r="EG72" s="18">
        <v>1</v>
      </c>
      <c r="EH72" s="18">
        <v>0</v>
      </c>
      <c r="EI72" s="18">
        <v>4</v>
      </c>
      <c r="EJ72" s="18">
        <v>8</v>
      </c>
      <c r="EK72" s="18">
        <v>13</v>
      </c>
      <c r="EL72" s="18">
        <v>11</v>
      </c>
      <c r="EM72" s="18">
        <v>8</v>
      </c>
      <c r="EN72" s="18">
        <v>17</v>
      </c>
      <c r="EO72" s="18">
        <f>SUM(EC72:EN72)</f>
        <v>93</v>
      </c>
      <c r="EP72" s="18">
        <v>20</v>
      </c>
      <c r="EQ72" s="18">
        <v>16</v>
      </c>
      <c r="ER72" s="18">
        <v>17</v>
      </c>
      <c r="ES72" s="18">
        <v>34</v>
      </c>
      <c r="ET72" s="18">
        <v>22</v>
      </c>
      <c r="EU72" s="18">
        <v>21</v>
      </c>
      <c r="EV72" s="18">
        <v>15</v>
      </c>
      <c r="EW72" s="18">
        <v>20</v>
      </c>
      <c r="EX72" s="18">
        <v>24</v>
      </c>
      <c r="EY72" s="18">
        <v>15</v>
      </c>
      <c r="EZ72" s="18"/>
      <c r="FA72" s="18"/>
      <c r="FB72" s="18">
        <f>SUM(EP72:FA72)</f>
        <v>204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18">
        <v>0</v>
      </c>
      <c r="ED73" s="18">
        <v>3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ref="EO73:EO77" si="205">SUM(EC73:EN73)</f>
        <v>3</v>
      </c>
      <c r="EP73" s="18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/>
      <c r="FA73" s="18"/>
      <c r="FB73" s="18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05"/>
        <v>0</v>
      </c>
      <c r="EP74" s="18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1</v>
      </c>
      <c r="EY74" s="18">
        <v>2</v>
      </c>
      <c r="EZ74" s="18"/>
      <c r="FA74" s="18"/>
      <c r="FB74" s="18">
        <f t="shared" si="206"/>
        <v>3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18">
        <v>0</v>
      </c>
      <c r="ED75" s="18">
        <v>0</v>
      </c>
      <c r="EE75" s="18">
        <v>0</v>
      </c>
      <c r="EF75" s="18">
        <v>1</v>
      </c>
      <c r="EG75" s="18">
        <v>0</v>
      </c>
      <c r="EH75" s="18">
        <v>2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1</v>
      </c>
      <c r="EO75" s="18">
        <f t="shared" si="205"/>
        <v>4</v>
      </c>
      <c r="EP75" s="18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1</v>
      </c>
      <c r="EW75" s="18">
        <v>0</v>
      </c>
      <c r="EX75" s="18">
        <v>0</v>
      </c>
      <c r="EY75" s="18">
        <v>1</v>
      </c>
      <c r="EZ75" s="18"/>
      <c r="FA75" s="18"/>
      <c r="FB75" s="18">
        <f t="shared" si="206"/>
        <v>2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18">
        <v>0</v>
      </c>
      <c r="ED76" s="18">
        <v>3</v>
      </c>
      <c r="EE76" s="18">
        <v>2</v>
      </c>
      <c r="EF76" s="18">
        <v>0</v>
      </c>
      <c r="EG76" s="18">
        <v>0</v>
      </c>
      <c r="EH76" s="18">
        <v>2</v>
      </c>
      <c r="EI76" s="18">
        <v>8</v>
      </c>
      <c r="EJ76" s="18">
        <v>4</v>
      </c>
      <c r="EK76" s="18">
        <v>1</v>
      </c>
      <c r="EL76" s="18">
        <v>4</v>
      </c>
      <c r="EM76" s="18">
        <v>5</v>
      </c>
      <c r="EN76" s="18">
        <v>6</v>
      </c>
      <c r="EO76" s="18">
        <f t="shared" si="205"/>
        <v>35</v>
      </c>
      <c r="EP76" s="18">
        <v>7</v>
      </c>
      <c r="EQ76" s="18">
        <v>3</v>
      </c>
      <c r="ER76" s="18">
        <v>2</v>
      </c>
      <c r="ES76" s="18">
        <v>0</v>
      </c>
      <c r="ET76" s="18">
        <v>0</v>
      </c>
      <c r="EU76" s="18">
        <v>0</v>
      </c>
      <c r="EV76" s="18">
        <v>4</v>
      </c>
      <c r="EW76" s="18">
        <v>4</v>
      </c>
      <c r="EX76" s="18">
        <v>4</v>
      </c>
      <c r="EY76" s="18">
        <v>5</v>
      </c>
      <c r="EZ76" s="18"/>
      <c r="FA76" s="18"/>
      <c r="FB76" s="18">
        <f t="shared" si="206"/>
        <v>29</v>
      </c>
    </row>
    <row r="77" spans="1:158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22</v>
      </c>
      <c r="EU77" s="20">
        <f t="shared" si="216"/>
        <v>21</v>
      </c>
      <c r="EV77" s="20">
        <f t="shared" si="216"/>
        <v>20</v>
      </c>
      <c r="EW77" s="20">
        <f t="shared" si="216"/>
        <v>24</v>
      </c>
      <c r="EX77" s="20">
        <f t="shared" si="216"/>
        <v>29</v>
      </c>
      <c r="EY77" s="20">
        <f t="shared" si="216"/>
        <v>23</v>
      </c>
      <c r="EZ77" s="20">
        <f t="shared" si="216"/>
        <v>0</v>
      </c>
      <c r="FA77" s="20">
        <f t="shared" si="216"/>
        <v>0</v>
      </c>
      <c r="FB77" s="20">
        <f t="shared" si="206"/>
        <v>238</v>
      </c>
    </row>
    <row r="78" spans="1:158" ht="15.95" customHeight="1">
      <c r="A78" s="53"/>
      <c r="B78" s="15"/>
    </row>
    <row r="79" spans="1:158" ht="15.95" customHeight="1">
      <c r="A79" s="53"/>
      <c r="B79" s="15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58" ht="10.5" customHeight="1">
      <c r="A81" s="15"/>
      <c r="B81" s="15"/>
    </row>
    <row r="82" spans="1:158" ht="15.95" customHeight="1">
      <c r="A82" s="66" t="s">
        <v>127</v>
      </c>
      <c r="B82" s="22"/>
      <c r="C82" s="65">
        <v>2011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8" t="s">
        <v>61</v>
      </c>
      <c r="P82" s="65">
        <v>2012</v>
      </c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8" t="s">
        <v>62</v>
      </c>
      <c r="AC82" s="65">
        <v>2013</v>
      </c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8" t="s">
        <v>63</v>
      </c>
      <c r="AP82" s="65">
        <v>2014</v>
      </c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8" t="s">
        <v>64</v>
      </c>
      <c r="BC82" s="65">
        <v>2015</v>
      </c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8" t="s">
        <v>65</v>
      </c>
      <c r="BP82" s="65">
        <v>2016</v>
      </c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4" t="s">
        <v>75</v>
      </c>
      <c r="CC82" s="65">
        <v>2017</v>
      </c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4" t="s">
        <v>76</v>
      </c>
      <c r="CP82" s="65">
        <v>2018</v>
      </c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4" t="s">
        <v>122</v>
      </c>
      <c r="DC82" s="65">
        <v>2019</v>
      </c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4" t="s">
        <v>124</v>
      </c>
      <c r="DP82" s="65">
        <v>2020</v>
      </c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4" t="s">
        <v>130</v>
      </c>
      <c r="EC82" s="65">
        <v>2021</v>
      </c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4" t="s">
        <v>131</v>
      </c>
      <c r="EP82" s="65">
        <v>2022</v>
      </c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4" t="s">
        <v>135</v>
      </c>
    </row>
    <row r="83" spans="1:158" ht="15.95" customHeight="1">
      <c r="A83" s="67"/>
      <c r="B83" s="23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69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69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69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69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69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64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64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64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64"/>
      <c r="DP83" s="16" t="s">
        <v>12</v>
      </c>
      <c r="DQ83" s="16" t="s">
        <v>13</v>
      </c>
      <c r="DR83" s="16" t="s">
        <v>14</v>
      </c>
      <c r="DS83" s="16" t="s">
        <v>15</v>
      </c>
      <c r="DT83" s="16" t="s">
        <v>16</v>
      </c>
      <c r="DU83" s="16" t="s">
        <v>17</v>
      </c>
      <c r="DV83" s="16" t="s">
        <v>18</v>
      </c>
      <c r="DW83" s="16" t="s">
        <v>19</v>
      </c>
      <c r="DX83" s="16" t="s">
        <v>20</v>
      </c>
      <c r="DY83" s="16" t="s">
        <v>21</v>
      </c>
      <c r="DZ83" s="16" t="s">
        <v>22</v>
      </c>
      <c r="EA83" s="16" t="s">
        <v>23</v>
      </c>
      <c r="EB83" s="64"/>
      <c r="EC83" s="16" t="s">
        <v>12</v>
      </c>
      <c r="ED83" s="16" t="s">
        <v>13</v>
      </c>
      <c r="EE83" s="16" t="s">
        <v>14</v>
      </c>
      <c r="EF83" s="16" t="s">
        <v>15</v>
      </c>
      <c r="EG83" s="16" t="s">
        <v>16</v>
      </c>
      <c r="EH83" s="16" t="s">
        <v>17</v>
      </c>
      <c r="EI83" s="16" t="s">
        <v>18</v>
      </c>
      <c r="EJ83" s="16" t="s">
        <v>19</v>
      </c>
      <c r="EK83" s="16" t="s">
        <v>20</v>
      </c>
      <c r="EL83" s="16" t="s">
        <v>21</v>
      </c>
      <c r="EM83" s="16" t="s">
        <v>22</v>
      </c>
      <c r="EN83" s="16" t="s">
        <v>23</v>
      </c>
      <c r="EO83" s="64"/>
      <c r="EP83" s="16" t="s">
        <v>12</v>
      </c>
      <c r="EQ83" s="16" t="s">
        <v>13</v>
      </c>
      <c r="ER83" s="16" t="s">
        <v>14</v>
      </c>
      <c r="ES83" s="16" t="s">
        <v>15</v>
      </c>
      <c r="ET83" s="16" t="s">
        <v>16</v>
      </c>
      <c r="EU83" s="16" t="s">
        <v>17</v>
      </c>
      <c r="EV83" s="16" t="s">
        <v>18</v>
      </c>
      <c r="EW83" s="16" t="s">
        <v>19</v>
      </c>
      <c r="EX83" s="16" t="s">
        <v>20</v>
      </c>
      <c r="EY83" s="16" t="s">
        <v>21</v>
      </c>
      <c r="EZ83" s="16" t="s">
        <v>22</v>
      </c>
      <c r="FA83" s="16" t="s">
        <v>23</v>
      </c>
      <c r="FB83" s="64"/>
    </row>
    <row r="84" spans="1:158" ht="15.95" customHeight="1">
      <c r="A84" s="38" t="s">
        <v>45</v>
      </c>
      <c r="B84" s="38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18">
        <v>549348.85600000003</v>
      </c>
      <c r="ED84" s="18">
        <v>242454.726</v>
      </c>
      <c r="EE84" s="18">
        <v>407686.40800000005</v>
      </c>
      <c r="EF84" s="18">
        <v>408283.69999999995</v>
      </c>
      <c r="EG84" s="18">
        <v>516934.43099999998</v>
      </c>
      <c r="EH84" s="18">
        <v>489537.29999999993</v>
      </c>
      <c r="EI84" s="18">
        <v>611924.701</v>
      </c>
      <c r="EJ84" s="18">
        <v>772561.78899999987</v>
      </c>
      <c r="EK84" s="18">
        <v>715992.53999999992</v>
      </c>
      <c r="EL84" s="18">
        <v>779255.26800000004</v>
      </c>
      <c r="EM84" s="18">
        <v>839153.10600000049</v>
      </c>
      <c r="EN84" s="18">
        <v>810880.18200000003</v>
      </c>
      <c r="EO84" s="18">
        <f>SUM(EC84:EN84)</f>
        <v>7144013.0070000002</v>
      </c>
      <c r="EP84" s="18">
        <v>807895.45</v>
      </c>
      <c r="EQ84" s="18">
        <v>787714.45800000022</v>
      </c>
      <c r="ER84" s="18">
        <v>860236</v>
      </c>
      <c r="ES84" s="18">
        <v>891090.70500000019</v>
      </c>
      <c r="ET84" s="18">
        <v>967363.99827554869</v>
      </c>
      <c r="EU84" s="18">
        <v>957675.45800000033</v>
      </c>
      <c r="EV84" s="18">
        <v>1155546.5610000007</v>
      </c>
      <c r="EW84" s="18">
        <v>1218739.3040000009</v>
      </c>
      <c r="EX84" s="18">
        <v>1126770.293000001</v>
      </c>
      <c r="EY84" s="18">
        <v>1199283.0900000003</v>
      </c>
      <c r="EZ84" s="18"/>
      <c r="FA84" s="18"/>
      <c r="FB84" s="18">
        <f t="shared" ref="FB84:FB86" si="218">SUM(EP84:FA84)</f>
        <v>9972315.3172755521</v>
      </c>
    </row>
    <row r="85" spans="1:158" ht="15.95" customHeight="1">
      <c r="A85" s="38" t="s">
        <v>46</v>
      </c>
      <c r="B85" s="38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18">
        <v>216070.69350613284</v>
      </c>
      <c r="ED85" s="18">
        <v>294271.23069948412</v>
      </c>
      <c r="EE85" s="18">
        <v>173205.75505856093</v>
      </c>
      <c r="EF85" s="18">
        <v>168377.58490774909</v>
      </c>
      <c r="EG85" s="18">
        <v>221897.97805246752</v>
      </c>
      <c r="EH85" s="18">
        <v>179267.55637142426</v>
      </c>
      <c r="EI85" s="18">
        <v>230765.38559881112</v>
      </c>
      <c r="EJ85" s="18">
        <v>212931.04533347313</v>
      </c>
      <c r="EK85" s="18">
        <v>240053.34084116912</v>
      </c>
      <c r="EL85" s="18">
        <v>287350.38966133911</v>
      </c>
      <c r="EM85" s="18">
        <v>249071.23881615873</v>
      </c>
      <c r="EN85" s="18">
        <v>340560.0121499736</v>
      </c>
      <c r="EO85" s="18">
        <f t="shared" ref="EO85:EO86" si="219">SUM(EC85:EN85)</f>
        <v>2813822.2109967438</v>
      </c>
      <c r="EP85" s="18">
        <v>292831.9798073523</v>
      </c>
      <c r="EQ85" s="18">
        <v>375658.21763762936</v>
      </c>
      <c r="ER85" s="18">
        <v>294151</v>
      </c>
      <c r="ES85" s="18">
        <v>308995.48763745761</v>
      </c>
      <c r="ET85" s="18">
        <v>319068.27840358007</v>
      </c>
      <c r="EU85" s="18">
        <v>342040.60804866342</v>
      </c>
      <c r="EV85" s="18">
        <v>394297.53966080176</v>
      </c>
      <c r="EW85" s="18">
        <v>459148.21048665582</v>
      </c>
      <c r="EX85" s="18">
        <v>530734.04127581394</v>
      </c>
      <c r="EY85" s="18">
        <v>426586.87726062397</v>
      </c>
      <c r="EZ85" s="18"/>
      <c r="FA85" s="18"/>
      <c r="FB85" s="18">
        <f t="shared" si="218"/>
        <v>3743512.2402185784</v>
      </c>
    </row>
    <row r="86" spans="1:158" s="47" customFormat="1" ht="15.95" customHeight="1">
      <c r="A86" s="46" t="s">
        <v>47</v>
      </c>
      <c r="B86" s="46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1286432.2766791289</v>
      </c>
      <c r="EU86" s="20">
        <f t="shared" si="272"/>
        <v>1299716.0660486638</v>
      </c>
      <c r="EV86" s="20">
        <f t="shared" si="272"/>
        <v>1549844.1006608023</v>
      </c>
      <c r="EW86" s="20">
        <f t="shared" si="272"/>
        <v>1677887.5144866568</v>
      </c>
      <c r="EX86" s="20">
        <f t="shared" si="272"/>
        <v>1657504.3342758149</v>
      </c>
      <c r="EY86" s="20">
        <f t="shared" si="272"/>
        <v>1625869.9672606243</v>
      </c>
      <c r="EZ86" s="20">
        <f t="shared" si="272"/>
        <v>0</v>
      </c>
      <c r="FA86" s="20">
        <f t="shared" si="272"/>
        <v>0</v>
      </c>
      <c r="FB86" s="20">
        <f t="shared" si="218"/>
        <v>13715827.55749413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48"/>
      <c r="CB89" s="48"/>
    </row>
    <row r="90" spans="1:158">
      <c r="CA90" s="48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N43"/>
  <sheetViews>
    <sheetView showGridLines="0" zoomScale="85" zoomScaleNormal="85" workbookViewId="0">
      <pane xSplit="1" topLeftCell="JI1" activePane="topRight" state="frozen"/>
      <selection pane="topRight" activeCell="JJ16" sqref="JJ16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235" width="12.7109375" style="1"/>
    <col min="236" max="236" width="13.42578125" style="1" bestFit="1" customWidth="1"/>
    <col min="237" max="16384" width="12.7109375" style="1"/>
  </cols>
  <sheetData>
    <row r="1" spans="1:274" ht="15">
      <c r="A1" s="10" t="s">
        <v>78</v>
      </c>
    </row>
    <row r="2" spans="1:274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74">
      <c r="A3" s="52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74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IN4" s="1" t="s">
        <v>136</v>
      </c>
    </row>
    <row r="5" spans="1:274" ht="15">
      <c r="A5" s="15" t="s">
        <v>32</v>
      </c>
    </row>
    <row r="6" spans="1:274" ht="3" customHeight="1"/>
    <row r="7" spans="1:274" ht="15">
      <c r="A7" s="66" t="s">
        <v>33</v>
      </c>
      <c r="B7" s="65">
        <v>2002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8" t="s">
        <v>67</v>
      </c>
      <c r="O7" s="65">
        <v>2003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8" t="s">
        <v>68</v>
      </c>
      <c r="AB7" s="65">
        <v>2004</v>
      </c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8" t="s">
        <v>69</v>
      </c>
      <c r="AO7" s="65">
        <v>2005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8" t="s">
        <v>70</v>
      </c>
      <c r="BB7" s="65">
        <v>2006</v>
      </c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8" t="s">
        <v>56</v>
      </c>
      <c r="BO7" s="65">
        <v>2007</v>
      </c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8" t="s">
        <v>57</v>
      </c>
      <c r="CB7" s="65">
        <v>2008</v>
      </c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8" t="s">
        <v>58</v>
      </c>
      <c r="CO7" s="65">
        <v>2009</v>
      </c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8" t="s">
        <v>59</v>
      </c>
      <c r="DB7" s="65">
        <v>2010</v>
      </c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8" t="s">
        <v>60</v>
      </c>
      <c r="DO7" s="65">
        <v>2011</v>
      </c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8" t="s">
        <v>61</v>
      </c>
      <c r="EB7" s="65">
        <v>2012</v>
      </c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8" t="s">
        <v>62</v>
      </c>
      <c r="EO7" s="65">
        <v>2013</v>
      </c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8" t="s">
        <v>63</v>
      </c>
      <c r="FB7" s="65">
        <v>2014</v>
      </c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8" t="s">
        <v>64</v>
      </c>
      <c r="FO7" s="65">
        <v>2015</v>
      </c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8" t="s">
        <v>65</v>
      </c>
      <c r="GB7" s="65">
        <v>2016</v>
      </c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8" t="s">
        <v>75</v>
      </c>
      <c r="GO7" s="65">
        <v>2017</v>
      </c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8" t="s">
        <v>76</v>
      </c>
      <c r="HB7" s="65">
        <v>2018</v>
      </c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8" t="s">
        <v>122</v>
      </c>
      <c r="HO7" s="65">
        <v>2019</v>
      </c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8" t="s">
        <v>124</v>
      </c>
      <c r="IB7" s="65">
        <v>2020</v>
      </c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8" t="s">
        <v>130</v>
      </c>
      <c r="IO7" s="75">
        <v>2021</v>
      </c>
      <c r="IP7" s="76"/>
      <c r="IQ7" s="76"/>
      <c r="IR7" s="76"/>
      <c r="IS7" s="76"/>
      <c r="IT7" s="76"/>
      <c r="IU7" s="76"/>
      <c r="IV7" s="76"/>
      <c r="IW7" s="76"/>
      <c r="IX7" s="76"/>
      <c r="IY7" s="76"/>
      <c r="IZ7" s="77"/>
      <c r="JA7" s="68" t="s">
        <v>137</v>
      </c>
      <c r="JB7" s="65">
        <v>2022</v>
      </c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8" t="s">
        <v>135</v>
      </c>
    </row>
    <row r="8" spans="1:274" ht="15">
      <c r="A8" s="67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69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69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69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69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69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69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69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69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69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69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69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69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69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69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69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69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69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69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69"/>
      <c r="IO8" s="58" t="s">
        <v>12</v>
      </c>
      <c r="IP8" s="58" t="s">
        <v>13</v>
      </c>
      <c r="IQ8" s="58" t="s">
        <v>14</v>
      </c>
      <c r="IR8" s="58" t="s">
        <v>15</v>
      </c>
      <c r="IS8" s="58" t="s">
        <v>16</v>
      </c>
      <c r="IT8" s="58" t="s">
        <v>17</v>
      </c>
      <c r="IU8" s="58" t="s">
        <v>18</v>
      </c>
      <c r="IV8" s="58" t="s">
        <v>19</v>
      </c>
      <c r="IW8" s="58" t="s">
        <v>20</v>
      </c>
      <c r="IX8" s="58" t="s">
        <v>21</v>
      </c>
      <c r="IY8" s="58" t="s">
        <v>22</v>
      </c>
      <c r="IZ8" s="58" t="s">
        <v>23</v>
      </c>
      <c r="JA8" s="69"/>
      <c r="JB8" s="16" t="s">
        <v>12</v>
      </c>
      <c r="JC8" s="16" t="s">
        <v>13</v>
      </c>
      <c r="JD8" s="16" t="s">
        <v>14</v>
      </c>
      <c r="JE8" s="16" t="s">
        <v>15</v>
      </c>
      <c r="JF8" s="16" t="s">
        <v>16</v>
      </c>
      <c r="JG8" s="16" t="s">
        <v>17</v>
      </c>
      <c r="JH8" s="16" t="s">
        <v>18</v>
      </c>
      <c r="JI8" s="16" t="s">
        <v>19</v>
      </c>
      <c r="JJ8" s="16" t="s">
        <v>20</v>
      </c>
      <c r="JK8" s="16" t="s">
        <v>21</v>
      </c>
      <c r="JL8" s="16" t="s">
        <v>22</v>
      </c>
      <c r="JM8" s="16" t="s">
        <v>23</v>
      </c>
      <c r="JN8" s="69"/>
    </row>
    <row r="9" spans="1:274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184662</v>
      </c>
      <c r="IE9" s="18">
        <v>4961</v>
      </c>
      <c r="IF9" s="18">
        <v>2352</v>
      </c>
      <c r="IG9" s="18">
        <v>1502</v>
      </c>
      <c r="IH9" s="18">
        <v>22654</v>
      </c>
      <c r="II9" s="18">
        <v>10002</v>
      </c>
      <c r="IJ9" s="18">
        <v>11786</v>
      </c>
      <c r="IK9" s="18">
        <v>57341</v>
      </c>
      <c r="IL9" s="18">
        <v>84598</v>
      </c>
      <c r="IM9" s="18">
        <v>125369</v>
      </c>
      <c r="IN9" s="18">
        <f>SUM(IB9:IM9)</f>
        <v>1257135</v>
      </c>
      <c r="IO9" s="18">
        <v>129024</v>
      </c>
      <c r="IP9" s="18">
        <v>42185</v>
      </c>
      <c r="IQ9" s="18">
        <v>89090</v>
      </c>
      <c r="IR9" s="18">
        <v>97175</v>
      </c>
      <c r="IS9" s="18">
        <v>134590</v>
      </c>
      <c r="IT9" s="18">
        <v>156260</v>
      </c>
      <c r="IU9" s="18">
        <v>208333</v>
      </c>
      <c r="IV9" s="18">
        <v>229271</v>
      </c>
      <c r="IW9" s="18">
        <v>228289</v>
      </c>
      <c r="IX9" s="18">
        <v>258947</v>
      </c>
      <c r="IY9" s="18">
        <v>245103</v>
      </c>
      <c r="IZ9" s="18">
        <v>243002</v>
      </c>
      <c r="JA9" s="18">
        <f>SUM(IO9:IZ9)</f>
        <v>2061269</v>
      </c>
      <c r="JB9" s="18">
        <v>236350</v>
      </c>
      <c r="JC9" s="18">
        <v>201249</v>
      </c>
      <c r="JD9" s="18">
        <v>245442</v>
      </c>
      <c r="JE9" s="18">
        <v>256799</v>
      </c>
      <c r="JF9" s="18">
        <v>294310</v>
      </c>
      <c r="JG9" s="18">
        <v>297584</v>
      </c>
      <c r="JH9" s="18">
        <v>345186</v>
      </c>
      <c r="JI9" s="18">
        <v>379015</v>
      </c>
      <c r="JJ9" s="18">
        <v>357470</v>
      </c>
      <c r="JK9" s="18">
        <v>367466</v>
      </c>
      <c r="JL9" s="18"/>
      <c r="JM9" s="18"/>
      <c r="JN9" s="18">
        <f>SUM(JB9:JM9)</f>
        <v>2980871</v>
      </c>
    </row>
    <row r="10" spans="1:274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>SUM(IB10:IM10)</f>
        <v>39553</v>
      </c>
      <c r="IO10" s="18">
        <v>14</v>
      </c>
      <c r="IP10" s="18">
        <v>41</v>
      </c>
      <c r="IQ10" s="18">
        <v>30</v>
      </c>
      <c r="IR10" s="18">
        <v>10</v>
      </c>
      <c r="IS10" s="18">
        <v>0</v>
      </c>
      <c r="IT10" s="18">
        <v>0</v>
      </c>
      <c r="IU10" s="18">
        <v>0</v>
      </c>
      <c r="IV10" s="18">
        <v>2</v>
      </c>
      <c r="IW10" s="18">
        <v>0</v>
      </c>
      <c r="IX10" s="18">
        <v>6</v>
      </c>
      <c r="IY10" s="18">
        <v>0</v>
      </c>
      <c r="IZ10" s="18">
        <v>0</v>
      </c>
      <c r="JA10" s="18">
        <f>SUM(IO10:IZ10)</f>
        <v>103</v>
      </c>
      <c r="JB10" s="18">
        <v>0</v>
      </c>
      <c r="JC10" s="18">
        <v>0</v>
      </c>
      <c r="JD10" s="18">
        <v>22</v>
      </c>
      <c r="JE10" s="18">
        <v>40</v>
      </c>
      <c r="JF10" s="18">
        <v>58</v>
      </c>
      <c r="JG10" s="18">
        <v>29</v>
      </c>
      <c r="JH10" s="18">
        <v>2982</v>
      </c>
      <c r="JI10" s="18">
        <v>2908</v>
      </c>
      <c r="JJ10" s="18">
        <v>2664</v>
      </c>
      <c r="JK10" s="18">
        <v>2497</v>
      </c>
      <c r="JL10" s="18"/>
      <c r="JM10" s="18"/>
      <c r="JN10" s="18">
        <f t="shared" ref="JN10:JN11" si="0">SUM(JB10:JM10)</f>
        <v>11200</v>
      </c>
    </row>
    <row r="11" spans="1:274" ht="15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K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ref="GL11:GX11" si="4">SUM(GL9:GL10)</f>
        <v>299281</v>
      </c>
      <c r="GM11" s="20">
        <f t="shared" si="4"/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ref="GY11:HK11" si="5">SUM(GY9:GY10)</f>
        <v>325427</v>
      </c>
      <c r="GZ11" s="20">
        <f t="shared" si="5"/>
        <v>311758</v>
      </c>
      <c r="HA11" s="20">
        <f t="shared" si="5"/>
        <v>4058546</v>
      </c>
      <c r="HB11" s="20">
        <f t="shared" si="5"/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191990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22654</v>
      </c>
      <c r="II11" s="20">
        <f t="shared" si="8"/>
        <v>10148</v>
      </c>
      <c r="IJ11" s="20">
        <f t="shared" si="8"/>
        <v>11788</v>
      </c>
      <c r="IK11" s="20">
        <f t="shared" si="8"/>
        <v>57341</v>
      </c>
      <c r="IL11" s="20">
        <f t="shared" si="8"/>
        <v>84598</v>
      </c>
      <c r="IM11" s="20">
        <f t="shared" si="8"/>
        <v>125369</v>
      </c>
      <c r="IN11" s="20">
        <f t="shared" ref="IN11" si="9">SUM(IB11:IM11)</f>
        <v>1296688</v>
      </c>
      <c r="IO11" s="20">
        <f>IO9+IO10</f>
        <v>129038</v>
      </c>
      <c r="IP11" s="20">
        <f t="shared" ref="IP11:IZ11" si="10">IP9+IP10</f>
        <v>42226</v>
      </c>
      <c r="IQ11" s="20">
        <f t="shared" si="10"/>
        <v>89120</v>
      </c>
      <c r="IR11" s="20">
        <f t="shared" si="10"/>
        <v>97185</v>
      </c>
      <c r="IS11" s="20">
        <f t="shared" si="10"/>
        <v>134590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>
        <f t="shared" si="10"/>
        <v>258953</v>
      </c>
      <c r="IY11" s="20">
        <f t="shared" si="10"/>
        <v>245103</v>
      </c>
      <c r="IZ11" s="20">
        <f t="shared" si="10"/>
        <v>243002</v>
      </c>
      <c r="JA11" s="20">
        <f>SUM(IO11:IZ11)</f>
        <v>2061372</v>
      </c>
      <c r="JB11" s="20">
        <f>SUM(JB9,JB10)</f>
        <v>236350</v>
      </c>
      <c r="JC11" s="20">
        <f t="shared" ref="JC11:JM11" si="11">SUM(JC9,JC10)</f>
        <v>201249</v>
      </c>
      <c r="JD11" s="20">
        <f t="shared" si="11"/>
        <v>245464</v>
      </c>
      <c r="JE11" s="20">
        <f t="shared" si="11"/>
        <v>256839</v>
      </c>
      <c r="JF11" s="20">
        <f t="shared" si="11"/>
        <v>294368</v>
      </c>
      <c r="JG11" s="20">
        <f t="shared" si="11"/>
        <v>297613</v>
      </c>
      <c r="JH11" s="20">
        <f t="shared" si="11"/>
        <v>348168</v>
      </c>
      <c r="JI11" s="20">
        <f t="shared" si="11"/>
        <v>381923</v>
      </c>
      <c r="JJ11" s="20">
        <f t="shared" si="11"/>
        <v>360134</v>
      </c>
      <c r="JK11" s="20">
        <f t="shared" si="11"/>
        <v>369963</v>
      </c>
      <c r="JL11" s="20">
        <f t="shared" si="11"/>
        <v>0</v>
      </c>
      <c r="JM11" s="20">
        <f t="shared" si="11"/>
        <v>0</v>
      </c>
      <c r="JN11" s="20">
        <f t="shared" si="0"/>
        <v>2992071</v>
      </c>
    </row>
    <row r="12" spans="1:274">
      <c r="AO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</row>
    <row r="13" spans="1:274" ht="15">
      <c r="A13" s="15" t="s">
        <v>73</v>
      </c>
    </row>
    <row r="14" spans="1:274" ht="3" customHeight="1">
      <c r="A14" s="15"/>
    </row>
    <row r="15" spans="1:274" ht="15" customHeight="1">
      <c r="A15" s="66" t="s">
        <v>33</v>
      </c>
      <c r="B15" s="65">
        <v>2002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8" t="s">
        <v>67</v>
      </c>
      <c r="O15" s="65">
        <v>2003</v>
      </c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8" t="s">
        <v>68</v>
      </c>
      <c r="AB15" s="65">
        <v>2004</v>
      </c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8" t="s">
        <v>69</v>
      </c>
      <c r="AO15" s="65">
        <v>2005</v>
      </c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8" t="s">
        <v>70</v>
      </c>
      <c r="BB15" s="65">
        <v>2006</v>
      </c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8" t="s">
        <v>56</v>
      </c>
      <c r="BO15" s="65">
        <v>2007</v>
      </c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8" t="s">
        <v>57</v>
      </c>
      <c r="CB15" s="65">
        <v>2008</v>
      </c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8" t="s">
        <v>58</v>
      </c>
      <c r="CO15" s="65">
        <v>2009</v>
      </c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8" t="s">
        <v>59</v>
      </c>
      <c r="DB15" s="65">
        <v>2010</v>
      </c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8" t="s">
        <v>60</v>
      </c>
      <c r="DO15" s="65">
        <v>2011</v>
      </c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8" t="s">
        <v>61</v>
      </c>
      <c r="EB15" s="65">
        <v>2012</v>
      </c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8" t="s">
        <v>62</v>
      </c>
      <c r="EO15" s="65">
        <v>2013</v>
      </c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8" t="s">
        <v>63</v>
      </c>
      <c r="FB15" s="65">
        <v>2014</v>
      </c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8" t="s">
        <v>64</v>
      </c>
      <c r="FO15" s="65">
        <v>2015</v>
      </c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8" t="s">
        <v>65</v>
      </c>
      <c r="GB15" s="65">
        <v>2016</v>
      </c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8" t="s">
        <v>75</v>
      </c>
      <c r="GO15" s="65">
        <v>2017</v>
      </c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8" t="s">
        <v>76</v>
      </c>
      <c r="HB15" s="65">
        <v>2018</v>
      </c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8" t="s">
        <v>122</v>
      </c>
      <c r="HO15" s="65">
        <v>2019</v>
      </c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8" t="s">
        <v>124</v>
      </c>
      <c r="IB15" s="65">
        <v>2020</v>
      </c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8" t="s">
        <v>130</v>
      </c>
      <c r="IO15" s="78">
        <v>2021</v>
      </c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80"/>
      <c r="JA15" s="68" t="s">
        <v>138</v>
      </c>
      <c r="JB15" s="65">
        <v>2022</v>
      </c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8" t="s">
        <v>135</v>
      </c>
    </row>
    <row r="16" spans="1:274" ht="15">
      <c r="A16" s="67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69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69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69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69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69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69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69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69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69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69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69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69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69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69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69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69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69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69"/>
      <c r="IB16" s="16" t="s">
        <v>12</v>
      </c>
      <c r="IC16" s="16" t="s">
        <v>13</v>
      </c>
      <c r="ID16" s="16" t="s">
        <v>14</v>
      </c>
      <c r="IE16" s="16" t="s">
        <v>15</v>
      </c>
      <c r="IF16" s="16" t="s">
        <v>16</v>
      </c>
      <c r="IG16" s="16" t="s">
        <v>17</v>
      </c>
      <c r="IH16" s="16" t="s">
        <v>18</v>
      </c>
      <c r="II16" s="16" t="s">
        <v>19</v>
      </c>
      <c r="IJ16" s="16" t="s">
        <v>20</v>
      </c>
      <c r="IK16" s="16" t="s">
        <v>21</v>
      </c>
      <c r="IL16" s="16" t="s">
        <v>22</v>
      </c>
      <c r="IM16" s="16" t="s">
        <v>23</v>
      </c>
      <c r="IN16" s="69"/>
      <c r="IO16" s="34" t="s">
        <v>12</v>
      </c>
      <c r="IP16" s="34" t="s">
        <v>13</v>
      </c>
      <c r="IQ16" s="34" t="s">
        <v>14</v>
      </c>
      <c r="IR16" s="34" t="s">
        <v>15</v>
      </c>
      <c r="IS16" s="34" t="s">
        <v>16</v>
      </c>
      <c r="IT16" s="34" t="s">
        <v>17</v>
      </c>
      <c r="IU16" s="34" t="s">
        <v>18</v>
      </c>
      <c r="IV16" s="34" t="s">
        <v>19</v>
      </c>
      <c r="IW16" s="34" t="s">
        <v>20</v>
      </c>
      <c r="IX16" s="34" t="s">
        <v>21</v>
      </c>
      <c r="IY16" s="34" t="s">
        <v>22</v>
      </c>
      <c r="IZ16" s="34" t="s">
        <v>23</v>
      </c>
      <c r="JA16" s="69"/>
      <c r="JB16" s="16" t="s">
        <v>12</v>
      </c>
      <c r="JC16" s="16" t="s">
        <v>13</v>
      </c>
      <c r="JD16" s="16" t="s">
        <v>14</v>
      </c>
      <c r="JE16" s="16" t="s">
        <v>15</v>
      </c>
      <c r="JF16" s="16" t="s">
        <v>16</v>
      </c>
      <c r="JG16" s="16" t="s">
        <v>17</v>
      </c>
      <c r="JH16" s="16" t="s">
        <v>18</v>
      </c>
      <c r="JI16" s="16" t="s">
        <v>19</v>
      </c>
      <c r="JJ16" s="16" t="s">
        <v>20</v>
      </c>
      <c r="JK16" s="16" t="s">
        <v>21</v>
      </c>
      <c r="JL16" s="16" t="s">
        <v>22</v>
      </c>
      <c r="JM16" s="16" t="s">
        <v>23</v>
      </c>
      <c r="JN16" s="69"/>
    </row>
    <row r="17" spans="1:274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155987.00999999995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184978.9</v>
      </c>
      <c r="IC17" s="18">
        <v>206295.5</v>
      </c>
      <c r="ID17" s="18">
        <v>102893.29999999999</v>
      </c>
      <c r="IE17" s="18">
        <v>25838</v>
      </c>
      <c r="IF17" s="18">
        <v>18264.599999999999</v>
      </c>
      <c r="IG17" s="18">
        <v>24637</v>
      </c>
      <c r="IH17" s="18">
        <v>62459</v>
      </c>
      <c r="II17" s="18">
        <v>42416</v>
      </c>
      <c r="IJ17" s="18">
        <v>41576.9</v>
      </c>
      <c r="IK17" s="18">
        <v>106495.64</v>
      </c>
      <c r="IL17" s="18">
        <v>97580.400000000009</v>
      </c>
      <c r="IM17" s="18">
        <v>158219.5</v>
      </c>
      <c r="IN17" s="18">
        <f>SUM(IB17:IM17)</f>
        <v>1071654.7400000002</v>
      </c>
      <c r="IO17" s="18">
        <v>125677.99999999999</v>
      </c>
      <c r="IP17" s="18">
        <v>94306.78</v>
      </c>
      <c r="IQ17" s="18">
        <v>158757.4</v>
      </c>
      <c r="IR17" s="18">
        <v>130923.59999999998</v>
      </c>
      <c r="IS17" s="18">
        <v>170082.7</v>
      </c>
      <c r="IT17" s="18">
        <v>144800.69999999998</v>
      </c>
      <c r="IU17" s="18">
        <v>169010.80000000005</v>
      </c>
      <c r="IV17" s="18">
        <v>154131.29999999999</v>
      </c>
      <c r="IW17" s="18">
        <v>152784.4</v>
      </c>
      <c r="IX17" s="18">
        <v>172529</v>
      </c>
      <c r="IY17" s="18">
        <v>190725.40000000002</v>
      </c>
      <c r="IZ17" s="18">
        <v>216076</v>
      </c>
      <c r="JA17" s="18">
        <f>SUM(IO17:IZ17)</f>
        <v>1879806.08</v>
      </c>
      <c r="JB17" s="18">
        <v>142618</v>
      </c>
      <c r="JC17" s="18">
        <v>162002</v>
      </c>
      <c r="JD17" s="18">
        <v>150290</v>
      </c>
      <c r="JE17" s="18">
        <v>160908</v>
      </c>
      <c r="JF17" s="18">
        <v>168097</v>
      </c>
      <c r="JG17" s="18">
        <v>160430</v>
      </c>
      <c r="JH17" s="18">
        <v>184308</v>
      </c>
      <c r="JI17" s="18">
        <v>193.958</v>
      </c>
      <c r="JJ17" s="18">
        <v>197.98599999999999</v>
      </c>
      <c r="JK17" s="18">
        <v>204.029</v>
      </c>
      <c r="JL17" s="18"/>
      <c r="JM17" s="18"/>
      <c r="JN17" s="18">
        <f>SUM(JB17:JM17)</f>
        <v>1129248.9730000002</v>
      </c>
    </row>
    <row r="18" spans="1:274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2">SUM(IB18:IM18)</f>
        <v>0</v>
      </c>
      <c r="IO18" s="18">
        <v>0</v>
      </c>
      <c r="IP18" s="18">
        <v>0</v>
      </c>
      <c r="IQ18" s="18">
        <v>0</v>
      </c>
      <c r="IR18" s="18">
        <v>0</v>
      </c>
      <c r="IS18" s="18">
        <v>0</v>
      </c>
      <c r="IT18" s="18">
        <v>0</v>
      </c>
      <c r="IU18" s="18">
        <v>0</v>
      </c>
      <c r="IV18" s="18">
        <v>0</v>
      </c>
      <c r="IW18" s="18">
        <v>0</v>
      </c>
      <c r="IX18" s="18">
        <v>0</v>
      </c>
      <c r="IY18" s="18">
        <v>0</v>
      </c>
      <c r="IZ18" s="18">
        <v>0</v>
      </c>
      <c r="JA18" s="18">
        <f>SUM(IO18:IZ18)</f>
        <v>0</v>
      </c>
      <c r="JB18" s="18">
        <v>0</v>
      </c>
      <c r="JC18" s="18">
        <v>0</v>
      </c>
      <c r="JD18" s="18">
        <v>0</v>
      </c>
      <c r="JE18" s="18">
        <v>0</v>
      </c>
      <c r="JF18" s="18">
        <v>0</v>
      </c>
      <c r="JG18" s="18">
        <v>0</v>
      </c>
      <c r="JH18" s="18">
        <v>0</v>
      </c>
      <c r="JI18" s="18">
        <v>0</v>
      </c>
      <c r="JJ18" s="18">
        <v>0</v>
      </c>
      <c r="JK18" s="18">
        <v>0</v>
      </c>
      <c r="JL18" s="18"/>
      <c r="JM18" s="18"/>
      <c r="JN18" s="18">
        <f t="shared" ref="JN18:JN19" si="13">SUM(JB18:JM18)</f>
        <v>0</v>
      </c>
    </row>
    <row r="19" spans="1:274" ht="15">
      <c r="A19" s="19" t="s">
        <v>24</v>
      </c>
      <c r="B19" s="20">
        <f>SUM(B17:B18)</f>
        <v>2079697</v>
      </c>
      <c r="C19" s="20">
        <f t="shared" ref="C19" si="14">SUM(C17:C18)</f>
        <v>2401662</v>
      </c>
      <c r="D19" s="20">
        <f t="shared" ref="D19" si="15">SUM(D17:D18)</f>
        <v>2180941.5</v>
      </c>
      <c r="E19" s="20">
        <f t="shared" ref="E19" si="16">SUM(E17:E18)</f>
        <v>2729021.2</v>
      </c>
      <c r="F19" s="20">
        <f t="shared" ref="F19" si="17">SUM(F17:F18)</f>
        <v>2588965.2000000002</v>
      </c>
      <c r="G19" s="20">
        <f t="shared" ref="G19" si="18">SUM(G17:G18)</f>
        <v>2238268</v>
      </c>
      <c r="H19" s="20">
        <f t="shared" ref="H19" si="19">SUM(H17:H18)</f>
        <v>2045623</v>
      </c>
      <c r="I19" s="20">
        <f t="shared" ref="I19" si="20">SUM(I17:I18)</f>
        <v>2243002</v>
      </c>
      <c r="J19" s="20">
        <f t="shared" ref="J19" si="21">SUM(J17:J18)</f>
        <v>1901116</v>
      </c>
      <c r="K19" s="20">
        <f t="shared" ref="K19" si="22">SUM(K17:K18)</f>
        <v>1987869</v>
      </c>
      <c r="L19" s="20">
        <f t="shared" ref="L19" si="23">SUM(L17:L18)</f>
        <v>2034819</v>
      </c>
      <c r="M19" s="20">
        <f t="shared" ref="M19" si="24">SUM(M17:M18)</f>
        <v>1959874</v>
      </c>
      <c r="N19" s="20">
        <f t="shared" ref="N19" si="25">SUM(N17:N18)</f>
        <v>26390857.899999999</v>
      </c>
      <c r="O19" s="20">
        <f t="shared" ref="O19" si="26">SUM(O17:O18)</f>
        <v>1846232</v>
      </c>
      <c r="P19" s="20">
        <f t="shared" ref="P19" si="27">SUM(P17:P18)</f>
        <v>1752190</v>
      </c>
      <c r="Q19" s="20">
        <f t="shared" ref="Q19" si="28">SUM(Q17:Q18)</f>
        <v>2051843</v>
      </c>
      <c r="R19" s="20">
        <f t="shared" ref="R19" si="29">SUM(R17:R18)</f>
        <v>1869123</v>
      </c>
      <c r="S19" s="20">
        <f t="shared" ref="S19" si="30">SUM(S17:S18)</f>
        <v>2316424.2000000002</v>
      </c>
      <c r="T19" s="20">
        <f t="shared" ref="T19" si="31">SUM(T17:T18)</f>
        <v>1937807</v>
      </c>
      <c r="U19" s="20">
        <f t="shared" ref="U19" si="32">SUM(U17:U18)</f>
        <v>2055677</v>
      </c>
      <c r="V19" s="20">
        <f t="shared" ref="V19" si="33">SUM(V17:V18)</f>
        <v>2014052</v>
      </c>
      <c r="W19" s="20">
        <f t="shared" ref="W19" si="34">SUM(W17:W18)</f>
        <v>1825367</v>
      </c>
      <c r="X19" s="20">
        <f t="shared" ref="X19" si="35">SUM(X17:X18)</f>
        <v>1750313</v>
      </c>
      <c r="Y19" s="20">
        <f t="shared" ref="Y19" si="36">SUM(Y17:Y18)</f>
        <v>1648212</v>
      </c>
      <c r="Z19" s="20">
        <f t="shared" ref="Z19" si="37">SUM(Z17:Z18)</f>
        <v>2619145</v>
      </c>
      <c r="AA19" s="20">
        <f t="shared" ref="AA19" si="38">SUM(AA17:AA18)</f>
        <v>23686385.199999999</v>
      </c>
      <c r="AB19" s="20">
        <f t="shared" ref="AB19" si="39">SUM(AB17:AB18)</f>
        <v>1517518</v>
      </c>
      <c r="AC19" s="20">
        <f t="shared" ref="AC19" si="40">SUM(AC17:AC18)</f>
        <v>1710485</v>
      </c>
      <c r="AD19" s="20">
        <f t="shared" ref="AD19" si="41">SUM(AD17:AD18)</f>
        <v>1857586</v>
      </c>
      <c r="AE19" s="20">
        <f t="shared" ref="AE19" si="42">SUM(AE17:AE18)</f>
        <v>1794869</v>
      </c>
      <c r="AF19" s="20">
        <f t="shared" ref="AF19" si="43">SUM(AF17:AF18)</f>
        <v>1910525</v>
      </c>
      <c r="AG19" s="20">
        <f t="shared" ref="AG19" si="44">SUM(AG17:AG18)</f>
        <v>1764318</v>
      </c>
      <c r="AH19" s="20">
        <f t="shared" ref="AH19" si="45">SUM(AH17:AH18)</f>
        <v>1816169</v>
      </c>
      <c r="AI19" s="20">
        <f t="shared" ref="AI19" si="46">SUM(AI17:AI18)</f>
        <v>1717015</v>
      </c>
      <c r="AJ19" s="20">
        <f t="shared" ref="AJ19" si="47">SUM(AJ17:AJ18)</f>
        <v>1809968</v>
      </c>
      <c r="AK19" s="20">
        <f t="shared" ref="AK19" si="48">SUM(AK17:AK18)</f>
        <v>1728545</v>
      </c>
      <c r="AL19" s="20">
        <f t="shared" ref="AL19" si="49">SUM(AL17:AL18)</f>
        <v>1431210</v>
      </c>
      <c r="AM19" s="20">
        <f t="shared" ref="AM19" si="50">SUM(AM17:AM18)</f>
        <v>1566067</v>
      </c>
      <c r="AN19" s="20">
        <f t="shared" ref="AN19" si="51">SUM(AN17:AN18)</f>
        <v>20624275</v>
      </c>
      <c r="AO19" s="20">
        <f t="shared" ref="AO19" si="52">SUM(AO17:AO18)</f>
        <v>1652063.2</v>
      </c>
      <c r="AP19" s="20">
        <f t="shared" ref="AP19" si="53">SUM(AP17:AP18)</f>
        <v>1617600.46</v>
      </c>
      <c r="AQ19" s="20">
        <f t="shared" ref="AQ19" si="54">SUM(AQ17:AQ18)</f>
        <v>1815376</v>
      </c>
      <c r="AR19" s="20">
        <f t="shared" ref="AR19" si="55">SUM(AR17:AR18)</f>
        <v>1954848</v>
      </c>
      <c r="AS19" s="20">
        <f t="shared" ref="AS19" si="56">SUM(AS17:AS18)</f>
        <v>1693866.2</v>
      </c>
      <c r="AT19" s="20">
        <f t="shared" ref="AT19" si="57">SUM(AT17:AT18)</f>
        <v>1798942.29</v>
      </c>
      <c r="AU19" s="20">
        <f t="shared" ref="AU19" si="58">SUM(AU17:AU18)</f>
        <v>1800553.16</v>
      </c>
      <c r="AV19" s="20">
        <f t="shared" ref="AV19" si="59">SUM(AV17:AV18)</f>
        <v>2148272.38</v>
      </c>
      <c r="AW19" s="20">
        <f t="shared" ref="AW19" si="60">SUM(AW17:AW18)</f>
        <v>2187689.1230000001</v>
      </c>
      <c r="AX19" s="20">
        <f t="shared" ref="AX19" si="61">SUM(AX17:AX18)</f>
        <v>2079129.95</v>
      </c>
      <c r="AY19" s="20">
        <f t="shared" ref="AY19" si="62">SUM(AY17:AY18)</f>
        <v>1901704.79</v>
      </c>
      <c r="AZ19" s="20">
        <f t="shared" ref="AZ19" si="63">SUM(AZ17:AZ18)</f>
        <v>2008708.02</v>
      </c>
      <c r="BA19" s="20">
        <f t="shared" ref="BA19" si="64">SUM(BA17:BA18)</f>
        <v>22658753.572999999</v>
      </c>
      <c r="BB19" s="20">
        <f t="shared" ref="BB19" si="65">SUM(BB17:BB18)</f>
        <v>1799247.04</v>
      </c>
      <c r="BC19" s="20">
        <f t="shared" ref="BC19" si="66">SUM(BC17:BC18)</f>
        <v>1862029.74</v>
      </c>
      <c r="BD19" s="20">
        <f t="shared" ref="BD19" si="67">SUM(BD17:BD18)</f>
        <v>2274060.1700000004</v>
      </c>
      <c r="BE19" s="20">
        <f t="shared" ref="BE19" si="68">SUM(BE17:BE18)</f>
        <v>1926298.3840277779</v>
      </c>
      <c r="BF19" s="20">
        <f t="shared" ref="BF19" si="69">SUM(BF17:BF18)</f>
        <v>2131368.7600000002</v>
      </c>
      <c r="BG19" s="20">
        <f t="shared" ref="BG19" si="70">SUM(BG17:BG18)</f>
        <v>2220530.61</v>
      </c>
      <c r="BH19" s="20">
        <f t="shared" ref="BH19" si="71">SUM(BH17:BH18)</f>
        <v>2211278.6100000003</v>
      </c>
      <c r="BI19" s="20">
        <f t="shared" ref="BI19" si="72">SUM(BI17:BI18)</f>
        <v>2339988.7000000007</v>
      </c>
      <c r="BJ19" s="20">
        <f t="shared" ref="BJ19" si="73">SUM(BJ17:BJ18)</f>
        <v>2153655.9900000002</v>
      </c>
      <c r="BK19" s="20">
        <f t="shared" ref="BK19" si="74">SUM(BK17:BK18)</f>
        <v>2131844.0750000002</v>
      </c>
      <c r="BL19" s="20">
        <f t="shared" ref="BL19" si="75">SUM(BL17:BL18)</f>
        <v>1959393.1600000001</v>
      </c>
      <c r="BM19" s="20">
        <f t="shared" ref="BM19" si="76">SUM(BM17:BM18)</f>
        <v>910321.66</v>
      </c>
      <c r="BN19" s="20">
        <f t="shared" ref="BN19" si="77">SUM(BN17:BN18)</f>
        <v>23920016.89902778</v>
      </c>
      <c r="BO19" s="20">
        <f t="shared" ref="BO19" si="78">SUM(BO17:BO18)</f>
        <v>601977.12</v>
      </c>
      <c r="BP19" s="20">
        <f t="shared" ref="BP19" si="79">SUM(BP17:BP18)</f>
        <v>592552.81000000006</v>
      </c>
      <c r="BQ19" s="20">
        <f t="shared" ref="BQ19" si="80">SUM(BQ17:BQ18)</f>
        <v>757327.83</v>
      </c>
      <c r="BR19" s="20">
        <f t="shared" ref="BR19" si="81">SUM(BR17:BR18)</f>
        <v>711515.91</v>
      </c>
      <c r="BS19" s="20">
        <f t="shared" ref="BS19" si="82">SUM(BS17:BS18)</f>
        <v>776935.3</v>
      </c>
      <c r="BT19" s="20">
        <f t="shared" ref="BT19" si="83">SUM(BT17:BT18)</f>
        <v>773237.35</v>
      </c>
      <c r="BU19" s="20">
        <f t="shared" ref="BU19" si="84">SUM(BU17:BU18)</f>
        <v>800549.33000000007</v>
      </c>
      <c r="BV19" s="20">
        <f t="shared" ref="BV19" si="85">SUM(BV17:BV18)</f>
        <v>1443650.81</v>
      </c>
      <c r="BW19" s="20">
        <f t="shared" ref="BW19" si="86">SUM(BW17:BW18)</f>
        <v>737355.0199999999</v>
      </c>
      <c r="BX19" s="20">
        <f t="shared" ref="BX19" si="87">SUM(BX17:BX18)</f>
        <v>737046.45</v>
      </c>
      <c r="BY19" s="20">
        <f t="shared" ref="BY19" si="88">SUM(BY17:BY18)</f>
        <v>737019.09</v>
      </c>
      <c r="BZ19" s="20">
        <f t="shared" ref="BZ19" si="89">SUM(BZ17:BZ18)</f>
        <v>770616</v>
      </c>
      <c r="CA19" s="20">
        <f t="shared" ref="CA19" si="90">SUM(CA17:CA18)</f>
        <v>9439783.0200000014</v>
      </c>
      <c r="CB19" s="20">
        <f t="shared" ref="CB19" si="91">SUM(CB17:CB18)</f>
        <v>651418.19000000006</v>
      </c>
      <c r="CC19" s="20">
        <f t="shared" ref="CC19" si="92">SUM(CC17:CC18)</f>
        <v>680027.79999999993</v>
      </c>
      <c r="CD19" s="20">
        <f t="shared" ref="CD19" si="93">SUM(CD17:CD18)</f>
        <v>695100.53</v>
      </c>
      <c r="CE19" s="20">
        <f t="shared" ref="CE19" si="94">SUM(CE17:CE18)</f>
        <v>749502.53</v>
      </c>
      <c r="CF19" s="20">
        <f t="shared" ref="CF19" si="95">SUM(CF17:CF18)</f>
        <v>759502.37</v>
      </c>
      <c r="CG19" s="20">
        <f t="shared" ref="CG19" si="96">SUM(CG17:CG18)</f>
        <v>753463.82000000007</v>
      </c>
      <c r="CH19" s="20">
        <f t="shared" ref="CH19" si="97">SUM(CH17:CH18)</f>
        <v>768398.88000000012</v>
      </c>
      <c r="CI19" s="20">
        <f t="shared" ref="CI19" si="98">SUM(CI17:CI18)</f>
        <v>753688.47100000002</v>
      </c>
      <c r="CJ19" s="20">
        <f t="shared" ref="CJ19" si="99">SUM(CJ17:CJ18)</f>
        <v>798102.32</v>
      </c>
      <c r="CK19" s="20">
        <f t="shared" ref="CK19" si="100">SUM(CK17:CK18)</f>
        <v>744785.86</v>
      </c>
      <c r="CL19" s="20">
        <f t="shared" ref="CL19" si="101">SUM(CL17:CL18)</f>
        <v>616966.82999999996</v>
      </c>
      <c r="CM19" s="20">
        <f t="shared" ref="CM19" si="102">SUM(CM17:CM18)</f>
        <v>593433.44000000006</v>
      </c>
      <c r="CN19" s="20">
        <f t="shared" ref="CN19" si="103">SUM(CN17:CN18)</f>
        <v>8564391.0410000011</v>
      </c>
      <c r="CO19" s="20">
        <f t="shared" ref="CO19" si="104">SUM(CO17:CO18)</f>
        <v>560096.1552777777</v>
      </c>
      <c r="CP19" s="20">
        <f t="shared" ref="CP19" si="105">SUM(CP17:CP18)</f>
        <v>493212.80999999994</v>
      </c>
      <c r="CQ19" s="20">
        <f t="shared" ref="CQ19" si="106">SUM(CQ17:CQ18)</f>
        <v>538893.46</v>
      </c>
      <c r="CR19" s="20">
        <f t="shared" ref="CR19" si="107">SUM(CR17:CR18)</f>
        <v>514301.08999999997</v>
      </c>
      <c r="CS19" s="20">
        <f t="shared" ref="CS19" si="108">SUM(CS17:CS18)</f>
        <v>596948.09</v>
      </c>
      <c r="CT19" s="20">
        <f t="shared" ref="CT19" si="109">SUM(CT17:CT18)</f>
        <v>626827.5944444444</v>
      </c>
      <c r="CU19" s="20">
        <f t="shared" ref="CU19" si="110">SUM(CU17:CU18)</f>
        <v>686679.22000000009</v>
      </c>
      <c r="CV19" s="20">
        <f t="shared" ref="CV19" si="111">SUM(CV17:CV18)</f>
        <v>652686.31000000006</v>
      </c>
      <c r="CW19" s="20">
        <f t="shared" ref="CW19" si="112">SUM(CW17:CW18)</f>
        <v>660536.38</v>
      </c>
      <c r="CX19" s="20">
        <f t="shared" ref="CX19" si="113">SUM(CX17:CX18)</f>
        <v>626847.39999999991</v>
      </c>
      <c r="CY19" s="20">
        <f t="shared" ref="CY19" si="114">SUM(CY17:CY18)</f>
        <v>600873.22</v>
      </c>
      <c r="CZ19" s="20">
        <f t="shared" ref="CZ19" si="115">SUM(CZ17:CZ18)</f>
        <v>647051.9800000001</v>
      </c>
      <c r="DA19" s="20">
        <f t="shared" ref="DA19" si="116">SUM(DA17:DA18)</f>
        <v>7204953.7097222218</v>
      </c>
      <c r="DB19" s="20">
        <f t="shared" ref="DB19" si="117">SUM(DB17:DB18)</f>
        <v>607653.79</v>
      </c>
      <c r="DC19" s="20">
        <f t="shared" ref="DC19" si="118">SUM(DC17:DC18)</f>
        <v>621131.85000000009</v>
      </c>
      <c r="DD19" s="20">
        <f t="shared" ref="DD19" si="119">SUM(DD17:DD18)</f>
        <v>655753.48</v>
      </c>
      <c r="DE19" s="20">
        <f t="shared" ref="DE19" si="120">SUM(DE17:DE18)</f>
        <v>689959.08000000007</v>
      </c>
      <c r="DF19" s="20">
        <f t="shared" ref="DF19" si="121">SUM(DF17:DF18)</f>
        <v>693441.12000000011</v>
      </c>
      <c r="DG19" s="20">
        <f t="shared" ref="DG19" si="122">SUM(DG17:DG18)</f>
        <v>710416.71</v>
      </c>
      <c r="DH19" s="20">
        <f t="shared" ref="DH19" si="123">SUM(DH17:DH18)</f>
        <v>707928.52</v>
      </c>
      <c r="DI19" s="20">
        <f t="shared" ref="DI19" si="124">SUM(DI17:DI18)</f>
        <v>680920.99</v>
      </c>
      <c r="DJ19" s="20">
        <f t="shared" ref="DJ19" si="125">SUM(DJ17:DJ18)</f>
        <v>930281.76</v>
      </c>
      <c r="DK19" s="20">
        <f t="shared" ref="DK19" si="126">SUM(DK17:DK18)</f>
        <v>704223.47</v>
      </c>
      <c r="DL19" s="20">
        <f t="shared" ref="DL19" si="127">SUM(DL17:DL18)</f>
        <v>655532.6100000001</v>
      </c>
      <c r="DM19" s="20">
        <f t="shared" ref="DM19" si="128">SUM(DM17:DM18)</f>
        <v>760938.49</v>
      </c>
      <c r="DN19" s="20">
        <f t="shared" ref="DN19" si="129">SUM(DN17:DN18)</f>
        <v>8418181.870000001</v>
      </c>
      <c r="DO19" s="20">
        <f t="shared" ref="DO19" si="130">SUM(DO17:DO18)</f>
        <v>182072.06</v>
      </c>
      <c r="DP19" s="20">
        <f t="shared" ref="DP19" si="131">SUM(DP17:DP18)</f>
        <v>183527.24</v>
      </c>
      <c r="DQ19" s="20">
        <f t="shared" ref="DQ19" si="132">SUM(DQ17:DQ18)</f>
        <v>207791.62</v>
      </c>
      <c r="DR19" s="20">
        <f t="shared" ref="DR19" si="133">SUM(DR17:DR18)</f>
        <v>197236.36</v>
      </c>
      <c r="DS19" s="20">
        <f t="shared" ref="DS19" si="134">SUM(DS17:DS18)</f>
        <v>214273.81999999998</v>
      </c>
      <c r="DT19" s="20">
        <f t="shared" ref="DT19" si="135">SUM(DT17:DT18)</f>
        <v>228095.53</v>
      </c>
      <c r="DU19" s="20">
        <f t="shared" ref="DU19" si="136">SUM(DU17:DU18)</f>
        <v>250909.41999999998</v>
      </c>
      <c r="DV19" s="20">
        <f t="shared" ref="DV19" si="137">SUM(DV17:DV18)</f>
        <v>232035.7</v>
      </c>
      <c r="DW19" s="20">
        <f t="shared" ref="DW19" si="138">SUM(DW17:DW18)</f>
        <v>219247.09</v>
      </c>
      <c r="DX19" s="20">
        <f t="shared" ref="DX19" si="139">SUM(DX17:DX18)</f>
        <v>208837.66</v>
      </c>
      <c r="DY19" s="20">
        <f t="shared" ref="DY19" si="140">SUM(DY17:DY18)</f>
        <v>196302.45</v>
      </c>
      <c r="DZ19" s="20">
        <f t="shared" ref="DZ19" si="141">SUM(DZ17:DZ18)</f>
        <v>254216.06</v>
      </c>
      <c r="EA19" s="20">
        <f t="shared" ref="EA19" si="142">SUM(EA17:EA18)</f>
        <v>2574545.0100000002</v>
      </c>
      <c r="EB19" s="20">
        <f t="shared" ref="EB19" si="143">SUM(EB17:EB18)</f>
        <v>190282.65999999997</v>
      </c>
      <c r="EC19" s="20">
        <f t="shared" ref="EC19" si="144">SUM(EC17:EC18)</f>
        <v>194347.77000000005</v>
      </c>
      <c r="ED19" s="20">
        <f t="shared" ref="ED19" si="145">SUM(ED17:ED18)</f>
        <v>236827.84</v>
      </c>
      <c r="EE19" s="20">
        <f t="shared" ref="EE19" si="146">SUM(EE17:EE18)</f>
        <v>218010.00999999995</v>
      </c>
      <c r="EF19" s="20">
        <f t="shared" ref="EF19" si="147">SUM(EF17:EF18)</f>
        <v>254019.27600000001</v>
      </c>
      <c r="EG19" s="20">
        <f t="shared" ref="EG19" si="148">SUM(EG17:EG18)</f>
        <v>235633.60999999996</v>
      </c>
      <c r="EH19" s="20">
        <f t="shared" ref="EH19" si="149">SUM(EH17:EH18)</f>
        <v>225023.39999999994</v>
      </c>
      <c r="EI19" s="20">
        <f t="shared" ref="EI19" si="150">SUM(EI17:EI18)</f>
        <v>218878.58000000002</v>
      </c>
      <c r="EJ19" s="20">
        <f t="shared" ref="EJ19" si="151">SUM(EJ17:EJ18)</f>
        <v>218829.87999999998</v>
      </c>
      <c r="EK19" s="20">
        <f t="shared" ref="EK19" si="152">SUM(EK17:EK18)</f>
        <v>241931.44999999995</v>
      </c>
      <c r="EL19" s="20">
        <f t="shared" ref="EL19" si="153">SUM(EL17:EL18)</f>
        <v>202240.67999999993</v>
      </c>
      <c r="EM19" s="20">
        <f t="shared" ref="EM19" si="154">SUM(EM17:EM18)</f>
        <v>217001.79999999993</v>
      </c>
      <c r="EN19" s="20">
        <f t="shared" ref="EN19" si="155">SUM(EN17:EN18)</f>
        <v>2653026.9559999998</v>
      </c>
      <c r="EO19" s="20">
        <f t="shared" ref="EO19" si="156">SUM(EO17:EO18)</f>
        <v>176937.85</v>
      </c>
      <c r="EP19" s="20">
        <f t="shared" ref="EP19" si="157">SUM(EP17:EP18)</f>
        <v>186477.3</v>
      </c>
      <c r="EQ19" s="20">
        <f t="shared" ref="EQ19" si="158">SUM(EQ17:EQ18)</f>
        <v>199744.19999999995</v>
      </c>
      <c r="ER19" s="20">
        <f t="shared" ref="ER19" si="159">SUM(ER17:ER18)</f>
        <v>212333.50000000003</v>
      </c>
      <c r="ES19" s="20">
        <f t="shared" ref="ES19" si="160">SUM(ES17:ES18)</f>
        <v>233197.31</v>
      </c>
      <c r="ET19" s="20">
        <f t="shared" ref="ET19" si="161">SUM(ET17:ET18)</f>
        <v>214652.36</v>
      </c>
      <c r="EU19" s="20">
        <f t="shared" ref="EU19" si="162">SUM(EU17:EU18)</f>
        <v>239599.60000000009</v>
      </c>
      <c r="EV19" s="20">
        <f t="shared" ref="EV19" si="163">SUM(EV17:EV18)</f>
        <v>223303.93999999997</v>
      </c>
      <c r="EW19" s="20">
        <f t="shared" ref="EW19" si="164">SUM(EW17:EW18)</f>
        <v>214232.41000000003</v>
      </c>
      <c r="EX19" s="20">
        <f t="shared" ref="EX19" si="165">SUM(EX17:EX18)</f>
        <v>227213.18</v>
      </c>
      <c r="EY19" s="20">
        <f t="shared" ref="EY19" si="166">SUM(EY17:EY18)</f>
        <v>234524.44999999998</v>
      </c>
      <c r="EZ19" s="20">
        <f t="shared" ref="EZ19" si="167">SUM(EZ17:EZ18)</f>
        <v>226880.80000000002</v>
      </c>
      <c r="FA19" s="20">
        <f t="shared" ref="FA19" si="168">SUM(FA17:FA18)</f>
        <v>2589096.9000000004</v>
      </c>
      <c r="FB19" s="20">
        <f t="shared" ref="FB19" si="169">SUM(FB17:FB18)</f>
        <v>182335.90000000002</v>
      </c>
      <c r="FC19" s="20">
        <f t="shared" ref="FC19" si="170">SUM(FC17:FC18)</f>
        <v>166084.55000000008</v>
      </c>
      <c r="FD19" s="20">
        <f t="shared" ref="FD19" si="171">SUM(FD17:FD18)</f>
        <v>189899.14999999997</v>
      </c>
      <c r="FE19" s="20">
        <f t="shared" ref="FE19" si="172">SUM(FE17:FE18)</f>
        <v>206787.86999999994</v>
      </c>
      <c r="FF19" s="20">
        <f t="shared" ref="FF19" si="173">SUM(FF17:FF18)</f>
        <v>220694.5</v>
      </c>
      <c r="FG19" s="20">
        <f t="shared" ref="FG19" si="174">SUM(FG17:FG18)</f>
        <v>207870.74</v>
      </c>
      <c r="FH19" s="20">
        <f t="shared" ref="FH19" si="175">SUM(FH17:FH18)</f>
        <v>214532.7</v>
      </c>
      <c r="FI19" s="20">
        <f t="shared" ref="FI19" si="176">SUM(FI17:FI18)</f>
        <v>206409.00999999995</v>
      </c>
      <c r="FJ19" s="20">
        <f t="shared" ref="FJ19" si="177">SUM(FJ17:FJ18)</f>
        <v>205900.95</v>
      </c>
      <c r="FK19" s="20">
        <f t="shared" ref="FK19" si="178">SUM(FK17:FK18)</f>
        <v>224243.35699999999</v>
      </c>
      <c r="FL19" s="20">
        <f t="shared" ref="FL19" si="179">SUM(FL17:FL18)</f>
        <v>205596.59999999992</v>
      </c>
      <c r="FM19" s="20">
        <f t="shared" ref="FM19" si="180">SUM(FM17:FM18)</f>
        <v>219938.88999999998</v>
      </c>
      <c r="FN19" s="20">
        <f t="shared" ref="FN19" si="181">SUM(FN17:FN18)</f>
        <v>2450294.2170000002</v>
      </c>
      <c r="FO19" s="20">
        <f t="shared" ref="FO19" si="182">SUM(FO17:FO18)</f>
        <v>185329.9</v>
      </c>
      <c r="FP19" s="20">
        <f t="shared" ref="FP19" si="183">SUM(FP17:FP18)</f>
        <v>197669.95999999996</v>
      </c>
      <c r="FQ19" s="20">
        <f t="shared" ref="FQ19" si="184">SUM(FQ17:FQ18)</f>
        <v>205759.3</v>
      </c>
      <c r="FR19" s="20">
        <f t="shared" ref="FR19" si="185">SUM(FR17:FR18)</f>
        <v>201176.16</v>
      </c>
      <c r="FS19" s="20">
        <f t="shared" ref="FS19" si="186">SUM(FS17:FS18)</f>
        <v>211174.69999999995</v>
      </c>
      <c r="FT19" s="20">
        <f t="shared" ref="FT19" si="187">SUM(FT17:FT18)</f>
        <v>186942.30000000005</v>
      </c>
      <c r="FU19" s="20">
        <f t="shared" ref="FU19" si="188">SUM(FU17:FU18)</f>
        <v>213208.84999999998</v>
      </c>
      <c r="FV19" s="20">
        <f t="shared" ref="FV19" si="189">SUM(FV17:FV18)</f>
        <v>186441.25000000003</v>
      </c>
      <c r="FW19" s="20">
        <f t="shared" ref="FW19" si="190">SUM(FW17:FW18)</f>
        <v>190817.83</v>
      </c>
      <c r="FX19" s="20">
        <f t="shared" ref="FX19" si="191">SUM(FX17:FX18)</f>
        <v>206868.63999999993</v>
      </c>
      <c r="FY19" s="20">
        <f t="shared" ref="FY19" si="192">SUM(FY17:FY18)</f>
        <v>177485.83</v>
      </c>
      <c r="FZ19" s="20">
        <f t="shared" ref="FZ19" si="193">SUM(FZ17:FZ18)</f>
        <v>177118.01999999996</v>
      </c>
      <c r="GA19" s="20">
        <f t="shared" ref="GA19" si="194">SUM(GA17:GA18)</f>
        <v>2339992.7399999998</v>
      </c>
      <c r="GB19" s="20">
        <f t="shared" ref="GB19" si="195">SUM(GB17:GB18)</f>
        <v>147205.68</v>
      </c>
      <c r="GC19" s="20">
        <f t="shared" ref="GC19" si="196">SUM(GC17:GC18)</f>
        <v>147805.74999999997</v>
      </c>
      <c r="GD19" s="20">
        <f t="shared" ref="GD19" si="197">SUM(GD17:GD18)</f>
        <v>181136.43</v>
      </c>
      <c r="GE19" s="20">
        <f t="shared" ref="GE19" si="198">SUM(GE17:GE18)</f>
        <v>180163.07999999996</v>
      </c>
      <c r="GF19" s="20">
        <f t="shared" ref="GF19" si="199">SUM(GF17:GF18)</f>
        <v>187018.25</v>
      </c>
      <c r="GG19" s="20">
        <f t="shared" ref="GG19" si="200">SUM(GG17:GG18)</f>
        <v>187789.80000000002</v>
      </c>
      <c r="GH19" s="20">
        <f t="shared" ref="GH19" si="201">SUM(GH17:GH18)</f>
        <v>200740.07999999996</v>
      </c>
      <c r="GI19" s="20">
        <f t="shared" ref="GI19" si="202">SUM(GI17:GI18)</f>
        <v>180370.39000000004</v>
      </c>
      <c r="GJ19" s="20">
        <f t="shared" ref="GJ19:GK19" si="203">SUM(GJ17:GJ18)</f>
        <v>199040.96000000002</v>
      </c>
      <c r="GK19" s="20">
        <f t="shared" si="203"/>
        <v>186264.81999999995</v>
      </c>
      <c r="GL19" s="20">
        <f t="shared" ref="GL19:GX19" si="204">SUM(GL17:GL18)</f>
        <v>196122.54999999993</v>
      </c>
      <c r="GM19" s="20">
        <f t="shared" si="204"/>
        <v>191835.21999999994</v>
      </c>
      <c r="GN19" s="20">
        <f t="shared" si="204"/>
        <v>2185493.0099999993</v>
      </c>
      <c r="GO19" s="20">
        <f t="shared" si="204"/>
        <v>161675.41999999998</v>
      </c>
      <c r="GP19" s="20">
        <f t="shared" si="204"/>
        <v>179078.79000000004</v>
      </c>
      <c r="GQ19" s="20">
        <f t="shared" si="204"/>
        <v>199809.46000000002</v>
      </c>
      <c r="GR19" s="20">
        <f t="shared" si="204"/>
        <v>222017.63999999993</v>
      </c>
      <c r="GS19" s="20">
        <f t="shared" si="204"/>
        <v>201199.08999999994</v>
      </c>
      <c r="GT19" s="20">
        <f t="shared" si="204"/>
        <v>198610.11</v>
      </c>
      <c r="GU19" s="20">
        <f t="shared" si="204"/>
        <v>173832.66299999991</v>
      </c>
      <c r="GV19" s="20">
        <f t="shared" si="204"/>
        <v>182066.84</v>
      </c>
      <c r="GW19" s="20">
        <f t="shared" si="204"/>
        <v>169305.81000000003</v>
      </c>
      <c r="GX19" s="20">
        <f t="shared" si="204"/>
        <v>171817.61000000004</v>
      </c>
      <c r="GY19" s="20">
        <f t="shared" ref="GY19:HK19" si="205">SUM(GY17:GY18)</f>
        <v>193926.76</v>
      </c>
      <c r="GZ19" s="20">
        <f t="shared" si="205"/>
        <v>191985.35000000006</v>
      </c>
      <c r="HA19" s="20">
        <f t="shared" si="205"/>
        <v>2245325.5430000001</v>
      </c>
      <c r="HB19" s="20">
        <f t="shared" si="205"/>
        <v>150475.75999999995</v>
      </c>
      <c r="HC19" s="20">
        <f t="shared" si="205"/>
        <v>140970.66999999998</v>
      </c>
      <c r="HD19" s="20">
        <f t="shared" si="205"/>
        <v>175830.21999999986</v>
      </c>
      <c r="HE19" s="20">
        <f t="shared" si="205"/>
        <v>183456.47</v>
      </c>
      <c r="HF19" s="20">
        <f t="shared" si="205"/>
        <v>178892.68000000005</v>
      </c>
      <c r="HG19" s="20">
        <f t="shared" si="205"/>
        <v>164030.48000000004</v>
      </c>
      <c r="HH19" s="20">
        <f t="shared" si="205"/>
        <v>175736.64</v>
      </c>
      <c r="HI19" s="20">
        <f t="shared" si="205"/>
        <v>206341.37999999995</v>
      </c>
      <c r="HJ19" s="20">
        <f t="shared" si="205"/>
        <v>180118.21999999994</v>
      </c>
      <c r="HK19" s="20">
        <f t="shared" si="205"/>
        <v>200028.88999999996</v>
      </c>
      <c r="HL19" s="20">
        <f t="shared" ref="HL19:HX19" si="206">SUM(HL17:HL18)</f>
        <v>175005.36999999994</v>
      </c>
      <c r="HM19" s="20">
        <f t="shared" si="206"/>
        <v>179652.59999999995</v>
      </c>
      <c r="HN19" s="20">
        <f t="shared" si="206"/>
        <v>2110539.3799999994</v>
      </c>
      <c r="HO19" s="20">
        <f t="shared" si="206"/>
        <v>155987.00999999995</v>
      </c>
      <c r="HP19" s="20">
        <f t="shared" si="206"/>
        <v>143962.75</v>
      </c>
      <c r="HQ19" s="20">
        <f t="shared" si="206"/>
        <v>174862.32999999984</v>
      </c>
      <c r="HR19" s="20">
        <f t="shared" si="206"/>
        <v>187964.89999999991</v>
      </c>
      <c r="HS19" s="20">
        <f t="shared" si="206"/>
        <v>175467.18999999994</v>
      </c>
      <c r="HT19" s="20">
        <f t="shared" si="206"/>
        <v>195618</v>
      </c>
      <c r="HU19" s="20">
        <f t="shared" si="206"/>
        <v>204706</v>
      </c>
      <c r="HV19" s="20">
        <f t="shared" si="206"/>
        <v>514837.8899999999</v>
      </c>
      <c r="HW19" s="20">
        <f t="shared" si="206"/>
        <v>615872.35999999987</v>
      </c>
      <c r="HX19" s="20">
        <f t="shared" si="206"/>
        <v>250624.58</v>
      </c>
      <c r="HY19" s="20">
        <f t="shared" ref="HY19:IM19" si="207">SUM(HY17:HY18)</f>
        <v>195975.99999999994</v>
      </c>
      <c r="HZ19" s="20">
        <f t="shared" si="207"/>
        <v>207271</v>
      </c>
      <c r="IA19" s="20">
        <f t="shared" si="207"/>
        <v>3023150.01</v>
      </c>
      <c r="IB19" s="20">
        <f t="shared" si="207"/>
        <v>184978.9</v>
      </c>
      <c r="IC19" s="20">
        <f t="shared" si="207"/>
        <v>206295.5</v>
      </c>
      <c r="ID19" s="20">
        <f t="shared" si="207"/>
        <v>102893.29999999999</v>
      </c>
      <c r="IE19" s="20">
        <f t="shared" si="207"/>
        <v>25838</v>
      </c>
      <c r="IF19" s="20">
        <f t="shared" si="207"/>
        <v>18264.599999999999</v>
      </c>
      <c r="IG19" s="20">
        <f t="shared" si="207"/>
        <v>24637</v>
      </c>
      <c r="IH19" s="20">
        <f t="shared" si="207"/>
        <v>62459</v>
      </c>
      <c r="II19" s="20">
        <f t="shared" si="207"/>
        <v>42416</v>
      </c>
      <c r="IJ19" s="20">
        <f t="shared" si="207"/>
        <v>41576.9</v>
      </c>
      <c r="IK19" s="20">
        <f t="shared" si="207"/>
        <v>106495.64</v>
      </c>
      <c r="IL19" s="20">
        <f t="shared" si="207"/>
        <v>97580.400000000009</v>
      </c>
      <c r="IM19" s="20">
        <f t="shared" si="207"/>
        <v>158219.5</v>
      </c>
      <c r="IN19" s="20">
        <f t="shared" si="12"/>
        <v>1071654.7400000002</v>
      </c>
      <c r="IO19" s="20">
        <f>IO17+IO18</f>
        <v>125677.99999999999</v>
      </c>
      <c r="IP19" s="20">
        <f t="shared" ref="IP19:IS19" si="208">IP17+IP18</f>
        <v>94306.78</v>
      </c>
      <c r="IQ19" s="20">
        <f t="shared" si="208"/>
        <v>158757.4</v>
      </c>
      <c r="IR19" s="20">
        <f t="shared" si="208"/>
        <v>130923.59999999998</v>
      </c>
      <c r="IS19" s="20">
        <f t="shared" si="208"/>
        <v>170082.7</v>
      </c>
      <c r="IT19" s="20">
        <f t="shared" ref="IT19" si="209">IT17+IT18</f>
        <v>144800.69999999998</v>
      </c>
      <c r="IU19" s="20">
        <f t="shared" ref="IU19" si="210">IU17+IU18</f>
        <v>169010.80000000005</v>
      </c>
      <c r="IV19" s="20">
        <f t="shared" ref="IV19" si="211">IV17+IV18</f>
        <v>154131.29999999999</v>
      </c>
      <c r="IW19" s="20">
        <f t="shared" ref="IW19" si="212">IW17+IW18</f>
        <v>152784.4</v>
      </c>
      <c r="IX19" s="20">
        <f t="shared" ref="IX19" si="213">IX17+IX18</f>
        <v>172529</v>
      </c>
      <c r="IY19" s="20">
        <f t="shared" ref="IY19" si="214">IY17+IY18</f>
        <v>190725.40000000002</v>
      </c>
      <c r="IZ19" s="20">
        <f t="shared" ref="IZ19" si="215">IZ17+IZ18</f>
        <v>216076</v>
      </c>
      <c r="JA19" s="20">
        <f>SUM(IO19:IZ19)</f>
        <v>1879806.08</v>
      </c>
      <c r="JB19" s="20">
        <f>SUM(JB17,JB18)</f>
        <v>142618</v>
      </c>
      <c r="JC19" s="20">
        <f t="shared" ref="JC19:JM19" si="216">SUM(JC17,JC18)</f>
        <v>162002</v>
      </c>
      <c r="JD19" s="20">
        <f t="shared" si="216"/>
        <v>150290</v>
      </c>
      <c r="JE19" s="20">
        <f t="shared" si="216"/>
        <v>160908</v>
      </c>
      <c r="JF19" s="20">
        <f t="shared" si="216"/>
        <v>168097</v>
      </c>
      <c r="JG19" s="20">
        <f t="shared" si="216"/>
        <v>160430</v>
      </c>
      <c r="JH19" s="20">
        <f t="shared" si="216"/>
        <v>184308</v>
      </c>
      <c r="JI19" s="20">
        <f t="shared" si="216"/>
        <v>193.958</v>
      </c>
      <c r="JJ19" s="20">
        <f t="shared" si="216"/>
        <v>197.98599999999999</v>
      </c>
      <c r="JK19" s="20">
        <f t="shared" si="216"/>
        <v>204.029</v>
      </c>
      <c r="JL19" s="20">
        <f t="shared" si="216"/>
        <v>0</v>
      </c>
      <c r="JM19" s="20">
        <f t="shared" si="216"/>
        <v>0</v>
      </c>
      <c r="JN19" s="20">
        <f t="shared" si="13"/>
        <v>1129248.9730000002</v>
      </c>
    </row>
    <row r="20" spans="1:274" ht="15">
      <c r="A20" s="15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</row>
    <row r="21" spans="1:274" ht="15">
      <c r="A21" s="15" t="s">
        <v>35</v>
      </c>
    </row>
    <row r="22" spans="1:274" ht="3" customHeight="1">
      <c r="A22" s="15"/>
    </row>
    <row r="23" spans="1:274" ht="15" customHeight="1">
      <c r="A23" s="66" t="s">
        <v>33</v>
      </c>
      <c r="B23" s="65">
        <v>2002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8" t="s">
        <v>67</v>
      </c>
      <c r="O23" s="65">
        <v>2003</v>
      </c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8" t="s">
        <v>68</v>
      </c>
      <c r="AB23" s="65">
        <v>2004</v>
      </c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8" t="s">
        <v>69</v>
      </c>
      <c r="AO23" s="65">
        <v>2005</v>
      </c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8" t="s">
        <v>70</v>
      </c>
      <c r="BB23" s="65">
        <v>2006</v>
      </c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8" t="s">
        <v>56</v>
      </c>
      <c r="BO23" s="65">
        <v>2007</v>
      </c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8" t="s">
        <v>57</v>
      </c>
      <c r="CB23" s="65">
        <v>2008</v>
      </c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8" t="s">
        <v>58</v>
      </c>
      <c r="CO23" s="65">
        <v>2009</v>
      </c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8" t="s">
        <v>59</v>
      </c>
      <c r="DB23" s="65">
        <v>2010</v>
      </c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8" t="s">
        <v>60</v>
      </c>
      <c r="DO23" s="65">
        <v>2011</v>
      </c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8" t="s">
        <v>61</v>
      </c>
      <c r="EB23" s="65">
        <v>2012</v>
      </c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8" t="s">
        <v>62</v>
      </c>
      <c r="EO23" s="65">
        <v>2013</v>
      </c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8" t="s">
        <v>63</v>
      </c>
      <c r="FB23" s="65">
        <v>2014</v>
      </c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8" t="s">
        <v>64</v>
      </c>
      <c r="FO23" s="65">
        <v>2015</v>
      </c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8" t="s">
        <v>65</v>
      </c>
      <c r="GB23" s="65">
        <v>2016</v>
      </c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8" t="s">
        <v>75</v>
      </c>
      <c r="GO23" s="65">
        <v>2017</v>
      </c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8" t="s">
        <v>76</v>
      </c>
      <c r="HB23" s="65">
        <v>2018</v>
      </c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8" t="s">
        <v>122</v>
      </c>
      <c r="HO23" s="65">
        <v>2019</v>
      </c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8" t="s">
        <v>124</v>
      </c>
      <c r="IB23" s="65">
        <v>2020</v>
      </c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8" t="s">
        <v>130</v>
      </c>
      <c r="IO23" s="78">
        <v>2021</v>
      </c>
      <c r="IP23" s="79"/>
      <c r="IQ23" s="79"/>
      <c r="IR23" s="79"/>
      <c r="IS23" s="79"/>
      <c r="IT23" s="79"/>
      <c r="IU23" s="79"/>
      <c r="IV23" s="79"/>
      <c r="IW23" s="79"/>
      <c r="IX23" s="79"/>
      <c r="IY23" s="79"/>
      <c r="IZ23" s="80"/>
      <c r="JA23" s="68" t="s">
        <v>138</v>
      </c>
      <c r="JB23" s="65">
        <v>2022</v>
      </c>
      <c r="JC23" s="65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68" t="s">
        <v>135</v>
      </c>
    </row>
    <row r="24" spans="1:274" ht="15">
      <c r="A24" s="67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69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69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69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69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69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69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69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69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69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69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69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69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69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69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69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69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69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69"/>
      <c r="IB24" s="16" t="s">
        <v>12</v>
      </c>
      <c r="IC24" s="16" t="s">
        <v>13</v>
      </c>
      <c r="ID24" s="16" t="s">
        <v>14</v>
      </c>
      <c r="IE24" s="16" t="s">
        <v>15</v>
      </c>
      <c r="IF24" s="16" t="s">
        <v>16</v>
      </c>
      <c r="IG24" s="16" t="s">
        <v>17</v>
      </c>
      <c r="IH24" s="16" t="s">
        <v>18</v>
      </c>
      <c r="II24" s="16" t="s">
        <v>19</v>
      </c>
      <c r="IJ24" s="16" t="s">
        <v>20</v>
      </c>
      <c r="IK24" s="16" t="s">
        <v>21</v>
      </c>
      <c r="IL24" s="16" t="s">
        <v>22</v>
      </c>
      <c r="IM24" s="16" t="s">
        <v>23</v>
      </c>
      <c r="IN24" s="69"/>
      <c r="IO24" s="34" t="s">
        <v>12</v>
      </c>
      <c r="IP24" s="34" t="s">
        <v>13</v>
      </c>
      <c r="IQ24" s="34" t="s">
        <v>14</v>
      </c>
      <c r="IR24" s="34" t="s">
        <v>15</v>
      </c>
      <c r="IS24" s="34" t="s">
        <v>16</v>
      </c>
      <c r="IT24" s="34" t="s">
        <v>17</v>
      </c>
      <c r="IU24" s="34" t="s">
        <v>18</v>
      </c>
      <c r="IV24" s="34" t="s">
        <v>19</v>
      </c>
      <c r="IW24" s="34" t="s">
        <v>20</v>
      </c>
      <c r="IX24" s="34" t="s">
        <v>21</v>
      </c>
      <c r="IY24" s="34" t="s">
        <v>22</v>
      </c>
      <c r="IZ24" s="34" t="s">
        <v>23</v>
      </c>
      <c r="JA24" s="69"/>
      <c r="JB24" s="16" t="s">
        <v>12</v>
      </c>
      <c r="JC24" s="16" t="s">
        <v>13</v>
      </c>
      <c r="JD24" s="16" t="s">
        <v>14</v>
      </c>
      <c r="JE24" s="16" t="s">
        <v>15</v>
      </c>
      <c r="JF24" s="16" t="s">
        <v>16</v>
      </c>
      <c r="JG24" s="16" t="s">
        <v>17</v>
      </c>
      <c r="JH24" s="16" t="s">
        <v>18</v>
      </c>
      <c r="JI24" s="16" t="s">
        <v>19</v>
      </c>
      <c r="JJ24" s="16" t="s">
        <v>20</v>
      </c>
      <c r="JK24" s="16" t="s">
        <v>21</v>
      </c>
      <c r="JL24" s="16" t="s">
        <v>22</v>
      </c>
      <c r="JM24" s="16" t="s">
        <v>23</v>
      </c>
      <c r="JN24" s="69"/>
    </row>
    <row r="25" spans="1:274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49">
        <v>9345</v>
      </c>
      <c r="GK25" s="49">
        <v>8124</v>
      </c>
      <c r="GL25" s="49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49">
        <v>8389</v>
      </c>
      <c r="GX25" s="49">
        <v>8739</v>
      </c>
      <c r="GY25" s="49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49">
        <v>8794</v>
      </c>
      <c r="HK25" s="49">
        <v>8711</v>
      </c>
      <c r="HL25" s="49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49">
        <v>8824</v>
      </c>
      <c r="HX25" s="49">
        <v>8346</v>
      </c>
      <c r="HY25" s="49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3966</v>
      </c>
      <c r="IE25" s="18">
        <v>545</v>
      </c>
      <c r="IF25" s="18">
        <v>481</v>
      </c>
      <c r="IG25" s="18">
        <v>677</v>
      </c>
      <c r="IH25" s="18">
        <v>1470</v>
      </c>
      <c r="II25" s="18">
        <v>1572</v>
      </c>
      <c r="IJ25" s="18">
        <v>1605</v>
      </c>
      <c r="IK25" s="18">
        <v>2073</v>
      </c>
      <c r="IL25" s="18">
        <v>2239</v>
      </c>
      <c r="IM25" s="18">
        <v>2302</v>
      </c>
      <c r="IN25" s="18">
        <f>SUM(IB25:IM25)</f>
        <v>31244</v>
      </c>
      <c r="IO25" s="18">
        <v>2678</v>
      </c>
      <c r="IP25" s="18">
        <v>1832</v>
      </c>
      <c r="IQ25" s="18">
        <v>2815</v>
      </c>
      <c r="IR25" s="18">
        <v>2754</v>
      </c>
      <c r="IS25" s="18">
        <v>3121</v>
      </c>
      <c r="IT25" s="18">
        <v>3209</v>
      </c>
      <c r="IU25" s="18">
        <v>4436</v>
      </c>
      <c r="IV25" s="18">
        <v>4621</v>
      </c>
      <c r="IW25" s="18">
        <v>4818</v>
      </c>
      <c r="IX25" s="18">
        <v>5591</v>
      </c>
      <c r="IY25" s="18">
        <v>5642</v>
      </c>
      <c r="IZ25" s="18">
        <v>5303</v>
      </c>
      <c r="JA25" s="18">
        <f>SUM(IO25:IZ25)</f>
        <v>46820</v>
      </c>
      <c r="JB25" s="18">
        <v>5209</v>
      </c>
      <c r="JC25" s="18">
        <v>4099</v>
      </c>
      <c r="JD25" s="18">
        <v>4953</v>
      </c>
      <c r="JE25" s="18">
        <v>5723</v>
      </c>
      <c r="JF25" s="18">
        <v>5926</v>
      </c>
      <c r="JG25" s="18">
        <v>5605</v>
      </c>
      <c r="JH25" s="18">
        <v>6729</v>
      </c>
      <c r="JI25" s="18">
        <v>7534</v>
      </c>
      <c r="JJ25" s="18">
        <v>6754</v>
      </c>
      <c r="JK25" s="18">
        <v>7067</v>
      </c>
      <c r="JL25" s="18"/>
      <c r="JM25" s="18"/>
      <c r="JN25" s="18">
        <f>SUM(JB25:JM25)</f>
        <v>59599</v>
      </c>
    </row>
    <row r="26" spans="1:274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49">
        <v>81</v>
      </c>
      <c r="GK26" s="49">
        <v>94</v>
      </c>
      <c r="GL26" s="49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49">
        <v>122</v>
      </c>
      <c r="GX26" s="49">
        <v>123</v>
      </c>
      <c r="GY26" s="49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49">
        <v>145</v>
      </c>
      <c r="HK26" s="49">
        <v>147</v>
      </c>
      <c r="HL26" s="49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49">
        <v>180</v>
      </c>
      <c r="HX26" s="49">
        <v>93</v>
      </c>
      <c r="HY26" s="49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17">SUM(IB26:IM26)</f>
        <v>530</v>
      </c>
      <c r="IO26" s="18">
        <v>4</v>
      </c>
      <c r="IP26" s="18">
        <v>6</v>
      </c>
      <c r="IQ26" s="18">
        <v>6</v>
      </c>
      <c r="IR26" s="18">
        <v>4</v>
      </c>
      <c r="IS26" s="18">
        <v>0</v>
      </c>
      <c r="IT26" s="18">
        <v>1</v>
      </c>
      <c r="IU26" s="18">
        <v>2</v>
      </c>
      <c r="IV26" s="18">
        <v>3</v>
      </c>
      <c r="IW26" s="18">
        <v>1</v>
      </c>
      <c r="IX26" s="18">
        <v>3</v>
      </c>
      <c r="IY26" s="18">
        <v>2</v>
      </c>
      <c r="IZ26" s="18">
        <v>1</v>
      </c>
      <c r="JA26" s="18">
        <f>SUM(IO26:IZ26)</f>
        <v>33</v>
      </c>
      <c r="JB26" s="18">
        <v>3</v>
      </c>
      <c r="JC26" s="18">
        <v>9</v>
      </c>
      <c r="JD26" s="18">
        <v>16</v>
      </c>
      <c r="JE26" s="18">
        <v>7</v>
      </c>
      <c r="JF26" s="18">
        <v>11</v>
      </c>
      <c r="JG26" s="18">
        <v>9</v>
      </c>
      <c r="JH26" s="18">
        <v>36</v>
      </c>
      <c r="JI26" s="18">
        <v>35</v>
      </c>
      <c r="JJ26" s="18">
        <v>40</v>
      </c>
      <c r="JK26" s="18">
        <v>28</v>
      </c>
      <c r="JL26" s="18"/>
      <c r="JM26" s="18"/>
      <c r="JN26" s="18">
        <f t="shared" ref="JN26:JN27" si="218">SUM(JB26:JM26)</f>
        <v>194</v>
      </c>
    </row>
    <row r="27" spans="1:274" ht="15">
      <c r="A27" s="19" t="s">
        <v>24</v>
      </c>
      <c r="B27" s="20">
        <f>SUM(B25:B26)</f>
        <v>9725</v>
      </c>
      <c r="C27" s="20">
        <f t="shared" ref="C27" si="219">SUM(C25:C26)</f>
        <v>9176</v>
      </c>
      <c r="D27" s="20">
        <f t="shared" ref="D27" si="220">SUM(D25:D26)</f>
        <v>10483</v>
      </c>
      <c r="E27" s="20">
        <f t="shared" ref="E27" si="221">SUM(E25:E26)</f>
        <v>11194</v>
      </c>
      <c r="F27" s="20">
        <f t="shared" ref="F27" si="222">SUM(F25:F26)</f>
        <v>11498</v>
      </c>
      <c r="G27" s="20">
        <f t="shared" ref="G27" si="223">SUM(G25:G26)</f>
        <v>10783</v>
      </c>
      <c r="H27" s="20">
        <f t="shared" ref="H27" si="224">SUM(H25:H26)</f>
        <v>12792</v>
      </c>
      <c r="I27" s="20">
        <f t="shared" ref="I27" si="225">SUM(I25:I26)</f>
        <v>13436</v>
      </c>
      <c r="J27" s="20">
        <f t="shared" ref="J27" si="226">SUM(J25:J26)</f>
        <v>11866</v>
      </c>
      <c r="K27" s="20">
        <f t="shared" ref="K27" si="227">SUM(K25:K26)</f>
        <v>11895</v>
      </c>
      <c r="L27" s="20">
        <f t="shared" ref="L27" si="228">SUM(L25:L26)</f>
        <v>10738</v>
      </c>
      <c r="M27" s="20">
        <f t="shared" ref="M27" si="229">SUM(M25:M26)</f>
        <v>9441</v>
      </c>
      <c r="N27" s="20">
        <f t="shared" ref="N27" si="230">SUM(N25:N26)</f>
        <v>133027</v>
      </c>
      <c r="O27" s="20">
        <f t="shared" ref="O27" si="231">SUM(O25:O26)</f>
        <v>9201</v>
      </c>
      <c r="P27" s="20">
        <f t="shared" ref="P27" si="232">SUM(P25:P26)</f>
        <v>8213</v>
      </c>
      <c r="Q27" s="20">
        <f t="shared" ref="Q27" si="233">SUM(Q25:Q26)</f>
        <v>9665</v>
      </c>
      <c r="R27" s="20">
        <f t="shared" ref="R27" si="234">SUM(R25:R26)</f>
        <v>9820</v>
      </c>
      <c r="S27" s="20">
        <f t="shared" ref="S27" si="235">SUM(S25:S26)</f>
        <v>9974</v>
      </c>
      <c r="T27" s="20">
        <f t="shared" ref="T27" si="236">SUM(T25:T26)</f>
        <v>10339</v>
      </c>
      <c r="U27" s="20">
        <f t="shared" ref="U27" si="237">SUM(U25:U26)</f>
        <v>12419</v>
      </c>
      <c r="V27" s="20">
        <f t="shared" ref="V27" si="238">SUM(V25:V26)</f>
        <v>13077</v>
      </c>
      <c r="W27" s="20">
        <f t="shared" ref="W27" si="239">SUM(W25:W26)</f>
        <v>11969</v>
      </c>
      <c r="X27" s="20">
        <f t="shared" ref="X27" si="240">SUM(X25:X26)</f>
        <v>12105</v>
      </c>
      <c r="Y27" s="20">
        <f t="shared" ref="Y27" si="241">SUM(Y25:Y26)</f>
        <v>11188</v>
      </c>
      <c r="Z27" s="20">
        <f t="shared" ref="Z27" si="242">SUM(Z25:Z26)</f>
        <v>9659</v>
      </c>
      <c r="AA27" s="20">
        <f t="shared" ref="AA27" si="243">SUM(AA25:AA26)</f>
        <v>127629</v>
      </c>
      <c r="AB27" s="20">
        <f t="shared" ref="AB27" si="244">SUM(AB25:AB26)</f>
        <v>9719</v>
      </c>
      <c r="AC27" s="20">
        <f t="shared" ref="AC27" si="245">SUM(AC25:AC26)</f>
        <v>9355</v>
      </c>
      <c r="AD27" s="20">
        <f t="shared" ref="AD27" si="246">SUM(AD25:AD26)</f>
        <v>10715</v>
      </c>
      <c r="AE27" s="20">
        <f t="shared" ref="AE27" si="247">SUM(AE25:AE26)</f>
        <v>10829</v>
      </c>
      <c r="AF27" s="20">
        <f t="shared" ref="AF27" si="248">SUM(AF25:AF26)</f>
        <v>11694</v>
      </c>
      <c r="AG27" s="20">
        <f t="shared" ref="AG27" si="249">SUM(AG25:AG26)</f>
        <v>10785</v>
      </c>
      <c r="AH27" s="20">
        <f t="shared" ref="AH27" si="250">SUM(AH25:AH26)</f>
        <v>12611</v>
      </c>
      <c r="AI27" s="20">
        <f t="shared" ref="AI27" si="251">SUM(AI25:AI26)</f>
        <v>14029</v>
      </c>
      <c r="AJ27" s="20">
        <f t="shared" ref="AJ27" si="252">SUM(AJ25:AJ26)</f>
        <v>13212</v>
      </c>
      <c r="AK27" s="20">
        <f t="shared" ref="AK27" si="253">SUM(AK25:AK26)</f>
        <v>12785</v>
      </c>
      <c r="AL27" s="20">
        <f t="shared" ref="AL27" si="254">SUM(AL25:AL26)</f>
        <v>10680</v>
      </c>
      <c r="AM27" s="20">
        <f t="shared" ref="AM27" si="255">SUM(AM25:AM26)</f>
        <v>10628</v>
      </c>
      <c r="AN27" s="20">
        <f t="shared" ref="AN27" si="256">SUM(AN25:AN26)</f>
        <v>137042</v>
      </c>
      <c r="AO27" s="20">
        <f t="shared" ref="AO27" si="257">SUM(AO25:AO26)</f>
        <v>10141</v>
      </c>
      <c r="AP27" s="20">
        <f t="shared" ref="AP27" si="258">SUM(AP25:AP26)</f>
        <v>9117</v>
      </c>
      <c r="AQ27" s="20">
        <f t="shared" ref="AQ27" si="259">SUM(AQ25:AQ26)</f>
        <v>11206</v>
      </c>
      <c r="AR27" s="20">
        <f t="shared" ref="AR27" si="260">SUM(AR25:AR26)</f>
        <v>10761</v>
      </c>
      <c r="AS27" s="20">
        <f t="shared" ref="AS27" si="261">SUM(AS25:AS26)</f>
        <v>12124</v>
      </c>
      <c r="AT27" s="20">
        <f t="shared" ref="AT27" si="262">SUM(AT25:AT26)</f>
        <v>11274</v>
      </c>
      <c r="AU27" s="20">
        <f t="shared" ref="AU27" si="263">SUM(AU25:AU26)</f>
        <v>13150</v>
      </c>
      <c r="AV27" s="20">
        <f t="shared" ref="AV27" si="264">SUM(AV25:AV26)</f>
        <v>14290</v>
      </c>
      <c r="AW27" s="20">
        <f t="shared" ref="AW27" si="265">SUM(AW25:AW26)</f>
        <v>12531</v>
      </c>
      <c r="AX27" s="20">
        <f t="shared" ref="AX27" si="266">SUM(AX25:AX26)</f>
        <v>12588</v>
      </c>
      <c r="AY27" s="20">
        <f t="shared" ref="AY27" si="267">SUM(AY25:AY26)</f>
        <v>11408</v>
      </c>
      <c r="AZ27" s="20">
        <f t="shared" ref="AZ27" si="268">SUM(AZ25:AZ26)</f>
        <v>10568</v>
      </c>
      <c r="BA27" s="20">
        <f t="shared" ref="BA27" si="269">SUM(BA25:BA26)</f>
        <v>139158</v>
      </c>
      <c r="BB27" s="20">
        <f t="shared" ref="BB27" si="270">SUM(BB25:BB26)</f>
        <v>10901</v>
      </c>
      <c r="BC27" s="20">
        <f t="shared" ref="BC27" si="271">SUM(BC25:BC26)</f>
        <v>10274</v>
      </c>
      <c r="BD27" s="20">
        <f t="shared" ref="BD27" si="272">SUM(BD25:BD26)</f>
        <v>12203</v>
      </c>
      <c r="BE27" s="20">
        <f t="shared" ref="BE27" si="273">SUM(BE25:BE26)</f>
        <v>12455</v>
      </c>
      <c r="BF27" s="20">
        <f t="shared" ref="BF27" si="274">SUM(BF25:BF26)</f>
        <v>12368</v>
      </c>
      <c r="BG27" s="20">
        <f t="shared" ref="BG27" si="275">SUM(BG25:BG26)</f>
        <v>12242</v>
      </c>
      <c r="BH27" s="20">
        <f t="shared" ref="BH27" si="276">SUM(BH25:BH26)</f>
        <v>14437</v>
      </c>
      <c r="BI27" s="20">
        <f t="shared" ref="BI27" si="277">SUM(BI25:BI26)</f>
        <v>14975</v>
      </c>
      <c r="BJ27" s="20">
        <f t="shared" ref="BJ27" si="278">SUM(BJ25:BJ26)</f>
        <v>13844</v>
      </c>
      <c r="BK27" s="20">
        <f t="shared" ref="BK27" si="279">SUM(BK25:BK26)</f>
        <v>14521</v>
      </c>
      <c r="BL27" s="20">
        <f t="shared" ref="BL27" si="280">SUM(BL25:BL26)</f>
        <v>13460</v>
      </c>
      <c r="BM27" s="20">
        <f t="shared" ref="BM27" si="281">SUM(BM25:BM26)</f>
        <v>8844</v>
      </c>
      <c r="BN27" s="20">
        <f t="shared" ref="BN27" si="282">SUM(BN25:BN26)</f>
        <v>150524</v>
      </c>
      <c r="BO27" s="20">
        <f t="shared" ref="BO27" si="283">SUM(BO25:BO26)</f>
        <v>8689</v>
      </c>
      <c r="BP27" s="20">
        <f t="shared" ref="BP27" si="284">SUM(BP25:BP26)</f>
        <v>8649</v>
      </c>
      <c r="BQ27" s="20">
        <f t="shared" ref="BQ27" si="285">SUM(BQ25:BQ26)</f>
        <v>10027</v>
      </c>
      <c r="BR27" s="20">
        <f t="shared" ref="BR27" si="286">SUM(BR25:BR26)</f>
        <v>11095</v>
      </c>
      <c r="BS27" s="20">
        <f t="shared" ref="BS27" si="287">SUM(BS25:BS26)</f>
        <v>10819</v>
      </c>
      <c r="BT27" s="20">
        <f t="shared" ref="BT27" si="288">SUM(BT25:BT26)</f>
        <v>10191</v>
      </c>
      <c r="BU27" s="20">
        <f t="shared" ref="BU27" si="289">SUM(BU25:BU26)</f>
        <v>13143</v>
      </c>
      <c r="BV27" s="20">
        <f t="shared" ref="BV27" si="290">SUM(BV25:BV26)</f>
        <v>12207</v>
      </c>
      <c r="BW27" s="20">
        <f t="shared" ref="BW27" si="291">SUM(BW25:BW26)</f>
        <v>10279</v>
      </c>
      <c r="BX27" s="20">
        <f t="shared" ref="BX27" si="292">SUM(BX25:BX26)</f>
        <v>11519</v>
      </c>
      <c r="BY27" s="20">
        <f t="shared" ref="BY27" si="293">SUM(BY25:BY26)</f>
        <v>11097</v>
      </c>
      <c r="BZ27" s="20">
        <f t="shared" ref="BZ27" si="294">SUM(BZ25:BZ26)</f>
        <v>8796</v>
      </c>
      <c r="CA27" s="20">
        <f t="shared" ref="CA27" si="295">SUM(CA25:CA26)</f>
        <v>126511</v>
      </c>
      <c r="CB27" s="20">
        <f t="shared" ref="CB27" si="296">SUM(CB25:CB26)</f>
        <v>9979</v>
      </c>
      <c r="CC27" s="20">
        <f t="shared" ref="CC27" si="297">SUM(CC25:CC26)</f>
        <v>8352</v>
      </c>
      <c r="CD27" s="20">
        <f t="shared" ref="CD27" si="298">SUM(CD25:CD26)</f>
        <v>9553</v>
      </c>
      <c r="CE27" s="20">
        <f t="shared" ref="CE27" si="299">SUM(CE25:CE26)</f>
        <v>9339</v>
      </c>
      <c r="CF27" s="20">
        <f t="shared" ref="CF27" si="300">SUM(CF25:CF26)</f>
        <v>9307</v>
      </c>
      <c r="CG27" s="20">
        <f t="shared" ref="CG27" si="301">SUM(CG25:CG26)</f>
        <v>8869</v>
      </c>
      <c r="CH27" s="20">
        <f t="shared" ref="CH27" si="302">SUM(CH25:CH26)</f>
        <v>10558</v>
      </c>
      <c r="CI27" s="20">
        <f t="shared" ref="CI27" si="303">SUM(CI25:CI26)</f>
        <v>10736</v>
      </c>
      <c r="CJ27" s="20">
        <f t="shared" ref="CJ27" si="304">SUM(CJ25:CJ26)</f>
        <v>10497</v>
      </c>
      <c r="CK27" s="20">
        <f t="shared" ref="CK27" si="305">SUM(CK25:CK26)</f>
        <v>10248</v>
      </c>
      <c r="CL27" s="20">
        <f t="shared" ref="CL27" si="306">SUM(CL25:CL26)</f>
        <v>8200</v>
      </c>
      <c r="CM27" s="20">
        <f t="shared" ref="CM27" si="307">SUM(CM25:CM26)</f>
        <v>6625</v>
      </c>
      <c r="CN27" s="20">
        <f t="shared" ref="CN27" si="308">SUM(CN25:CN26)</f>
        <v>112263</v>
      </c>
      <c r="CO27" s="20">
        <f t="shared" ref="CO27" si="309">SUM(CO25:CO26)</f>
        <v>7343</v>
      </c>
      <c r="CP27" s="20">
        <f t="shared" ref="CP27" si="310">SUM(CP25:CP26)</f>
        <v>6376</v>
      </c>
      <c r="CQ27" s="20">
        <f t="shared" ref="CQ27" si="311">SUM(CQ25:CQ26)</f>
        <v>8383</v>
      </c>
      <c r="CR27" s="20">
        <f t="shared" ref="CR27" si="312">SUM(CR25:CR26)</f>
        <v>8669</v>
      </c>
      <c r="CS27" s="20">
        <f t="shared" ref="CS27" si="313">SUM(CS25:CS26)</f>
        <v>8069</v>
      </c>
      <c r="CT27" s="20">
        <f t="shared" ref="CT27" si="314">SUM(CT25:CT26)</f>
        <v>8740</v>
      </c>
      <c r="CU27" s="20">
        <f t="shared" ref="CU27" si="315">SUM(CU25:CU26)</f>
        <v>9338</v>
      </c>
      <c r="CV27" s="20">
        <f t="shared" ref="CV27" si="316">SUM(CV25:CV26)</f>
        <v>9701</v>
      </c>
      <c r="CW27" s="20">
        <f t="shared" ref="CW27" si="317">SUM(CW25:CW26)</f>
        <v>9782</v>
      </c>
      <c r="CX27" s="20">
        <f t="shared" ref="CX27" si="318">SUM(CX25:CX26)</f>
        <v>10162</v>
      </c>
      <c r="CY27" s="20">
        <f t="shared" ref="CY27" si="319">SUM(CY25:CY26)</f>
        <v>9212</v>
      </c>
      <c r="CZ27" s="20">
        <f t="shared" ref="CZ27" si="320">SUM(CZ25:CZ26)</f>
        <v>8420</v>
      </c>
      <c r="DA27" s="20">
        <f t="shared" ref="DA27" si="321">SUM(DA25:DA26)</f>
        <v>104195</v>
      </c>
      <c r="DB27" s="20">
        <f t="shared" ref="DB27" si="322">SUM(DB25:DB26)</f>
        <v>9079</v>
      </c>
      <c r="DC27" s="20">
        <f t="shared" ref="DC27" si="323">SUM(DC25:DC26)</f>
        <v>7872</v>
      </c>
      <c r="DD27" s="20">
        <f t="shared" ref="DD27" si="324">SUM(DD25:DD26)</f>
        <v>7539</v>
      </c>
      <c r="DE27" s="20">
        <f t="shared" ref="DE27" si="325">SUM(DE25:DE26)</f>
        <v>8418</v>
      </c>
      <c r="DF27" s="20">
        <f t="shared" ref="DF27" si="326">SUM(DF25:DF26)</f>
        <v>9403</v>
      </c>
      <c r="DG27" s="20">
        <f t="shared" ref="DG27" si="327">SUM(DG25:DG26)</f>
        <v>9776</v>
      </c>
      <c r="DH27" s="20">
        <f t="shared" ref="DH27" si="328">SUM(DH25:DH26)</f>
        <v>11272</v>
      </c>
      <c r="DI27" s="20">
        <f t="shared" ref="DI27" si="329">SUM(DI25:DI26)</f>
        <v>10600</v>
      </c>
      <c r="DJ27" s="20">
        <f t="shared" ref="DJ27" si="330">SUM(DJ25:DJ26)</f>
        <v>9628</v>
      </c>
      <c r="DK27" s="20">
        <f t="shared" ref="DK27" si="331">SUM(DK25:DK26)</f>
        <v>8836</v>
      </c>
      <c r="DL27" s="20">
        <f t="shared" ref="DL27" si="332">SUM(DL25:DL26)</f>
        <v>7098</v>
      </c>
      <c r="DM27" s="20">
        <f t="shared" ref="DM27" si="333">SUM(DM25:DM26)</f>
        <v>6706</v>
      </c>
      <c r="DN27" s="20">
        <f t="shared" ref="DN27" si="334">SUM(DN25:DN26)</f>
        <v>106227</v>
      </c>
      <c r="DO27" s="20">
        <f t="shared" ref="DO27" si="335">SUM(DO25:DO26)</f>
        <v>4306</v>
      </c>
      <c r="DP27" s="20">
        <f t="shared" ref="DP27" si="336">SUM(DP25:DP26)</f>
        <v>4078</v>
      </c>
      <c r="DQ27" s="20">
        <f t="shared" ref="DQ27" si="337">SUM(DQ25:DQ26)</f>
        <v>4180</v>
      </c>
      <c r="DR27" s="20">
        <f t="shared" ref="DR27" si="338">SUM(DR25:DR26)</f>
        <v>5351</v>
      </c>
      <c r="DS27" s="20">
        <f t="shared" ref="DS27" si="339">SUM(DS25:DS26)</f>
        <v>5723</v>
      </c>
      <c r="DT27" s="20">
        <f t="shared" ref="DT27" si="340">SUM(DT25:DT26)</f>
        <v>6510</v>
      </c>
      <c r="DU27" s="20">
        <f t="shared" ref="DU27" si="341">SUM(DU25:DU26)</f>
        <v>8043</v>
      </c>
      <c r="DV27" s="20">
        <f t="shared" ref="DV27" si="342">SUM(DV25:DV26)</f>
        <v>7703</v>
      </c>
      <c r="DW27" s="20">
        <f t="shared" ref="DW27" si="343">SUM(DW25:DW26)</f>
        <v>6012</v>
      </c>
      <c r="DX27" s="20">
        <f t="shared" ref="DX27" si="344">SUM(DX25:DX26)</f>
        <v>6546</v>
      </c>
      <c r="DY27" s="20">
        <f t="shared" ref="DY27" si="345">SUM(DY25:DY26)</f>
        <v>6158</v>
      </c>
      <c r="DZ27" s="20">
        <f t="shared" ref="DZ27" si="346">SUM(DZ25:DZ26)</f>
        <v>5200</v>
      </c>
      <c r="EA27" s="20">
        <f t="shared" ref="EA27" si="347">SUM(EA25:EA26)</f>
        <v>69810</v>
      </c>
      <c r="EB27" s="20">
        <f t="shared" ref="EB27" si="348">SUM(EB25:EB26)</f>
        <v>6123</v>
      </c>
      <c r="EC27" s="20">
        <f t="shared" ref="EC27" si="349">SUM(EC25:EC26)</f>
        <v>5096</v>
      </c>
      <c r="ED27" s="20">
        <f t="shared" ref="ED27" si="350">SUM(ED25:ED26)</f>
        <v>6190</v>
      </c>
      <c r="EE27" s="20">
        <f t="shared" ref="EE27" si="351">SUM(EE25:EE26)</f>
        <v>7226</v>
      </c>
      <c r="EF27" s="20">
        <f t="shared" ref="EF27" si="352">SUM(EF25:EF26)</f>
        <v>7480</v>
      </c>
      <c r="EG27" s="20">
        <f t="shared" ref="EG27" si="353">SUM(EG25:EG26)</f>
        <v>6513</v>
      </c>
      <c r="EH27" s="20">
        <f t="shared" ref="EH27" si="354">SUM(EH25:EH26)</f>
        <v>7733</v>
      </c>
      <c r="EI27" s="20">
        <f t="shared" ref="EI27" si="355">SUM(EI25:EI26)</f>
        <v>8516</v>
      </c>
      <c r="EJ27" s="20">
        <f t="shared" ref="EJ27" si="356">SUM(EJ25:EJ26)</f>
        <v>8595</v>
      </c>
      <c r="EK27" s="20">
        <f t="shared" ref="EK27" si="357">SUM(EK25:EK26)</f>
        <v>11675</v>
      </c>
      <c r="EL27" s="20">
        <f t="shared" ref="EL27" si="358">SUM(EL25:EL26)</f>
        <v>8272</v>
      </c>
      <c r="EM27" s="20">
        <f t="shared" ref="EM27" si="359">SUM(EM25:EM26)</f>
        <v>6417</v>
      </c>
      <c r="EN27" s="20">
        <f t="shared" ref="EN27" si="360">SUM(EN25:EN26)</f>
        <v>89836</v>
      </c>
      <c r="EO27" s="20">
        <f t="shared" ref="EO27" si="361">SUM(EO25:EO26)</f>
        <v>7165</v>
      </c>
      <c r="EP27" s="20">
        <f t="shared" ref="EP27" si="362">SUM(EP25:EP26)</f>
        <v>6363</v>
      </c>
      <c r="EQ27" s="20">
        <f t="shared" ref="EQ27" si="363">SUM(EQ25:EQ26)</f>
        <v>7248</v>
      </c>
      <c r="ER27" s="20">
        <f t="shared" ref="ER27" si="364">SUM(ER25:ER26)</f>
        <v>7636</v>
      </c>
      <c r="ES27" s="20">
        <f t="shared" ref="ES27" si="365">SUM(ES25:ES26)</f>
        <v>7482</v>
      </c>
      <c r="ET27" s="20">
        <f t="shared" ref="ET27" si="366">SUM(ET25:ET26)</f>
        <v>6338</v>
      </c>
      <c r="EU27" s="20">
        <f t="shared" ref="EU27" si="367">SUM(EU25:EU26)</f>
        <v>7683</v>
      </c>
      <c r="EV27" s="20">
        <f t="shared" ref="EV27" si="368">SUM(EV25:EV26)</f>
        <v>7779</v>
      </c>
      <c r="EW27" s="20">
        <f t="shared" ref="EW27" si="369">SUM(EW25:EW26)</f>
        <v>7091</v>
      </c>
      <c r="EX27" s="20">
        <f t="shared" ref="EX27" si="370">SUM(EX25:EX26)</f>
        <v>7583</v>
      </c>
      <c r="EY27" s="20">
        <f t="shared" ref="EY27" si="371">SUM(EY25:EY26)</f>
        <v>6596</v>
      </c>
      <c r="EZ27" s="20">
        <f t="shared" ref="EZ27" si="372">SUM(EZ25:EZ26)</f>
        <v>5602</v>
      </c>
      <c r="FA27" s="20">
        <f t="shared" ref="FA27" si="373">SUM(FA25:FA26)</f>
        <v>84566</v>
      </c>
      <c r="FB27" s="20">
        <f t="shared" ref="FB27" si="374">SUM(FB25:FB26)</f>
        <v>5981</v>
      </c>
      <c r="FC27" s="20">
        <f t="shared" ref="FC27" si="375">SUM(FC25:FC26)</f>
        <v>5320</v>
      </c>
      <c r="FD27" s="20">
        <f t="shared" ref="FD27" si="376">SUM(FD25:FD26)</f>
        <v>6037</v>
      </c>
      <c r="FE27" s="20">
        <f t="shared" ref="FE27" si="377">SUM(FE25:FE26)</f>
        <v>6697</v>
      </c>
      <c r="FF27" s="20">
        <f t="shared" ref="FF27" si="378">SUM(FF25:FF26)</f>
        <v>6967</v>
      </c>
      <c r="FG27" s="20">
        <f t="shared" ref="FG27" si="379">SUM(FG25:FG26)</f>
        <v>6018</v>
      </c>
      <c r="FH27" s="20">
        <f t="shared" ref="FH27" si="380">SUM(FH25:FH26)</f>
        <v>7494</v>
      </c>
      <c r="FI27" s="20">
        <f t="shared" ref="FI27" si="381">SUM(FI25:FI26)</f>
        <v>8272</v>
      </c>
      <c r="FJ27" s="20">
        <f t="shared" ref="FJ27" si="382">SUM(FJ25:FJ26)</f>
        <v>8266</v>
      </c>
      <c r="FK27" s="20">
        <f t="shared" ref="FK27" si="383">SUM(FK25:FK26)</f>
        <v>7933</v>
      </c>
      <c r="FL27" s="20">
        <f t="shared" ref="FL27" si="384">SUM(FL25:FL26)</f>
        <v>6904</v>
      </c>
      <c r="FM27" s="20">
        <f t="shared" ref="FM27" si="385">SUM(FM25:FM26)</f>
        <v>6555</v>
      </c>
      <c r="FN27" s="20">
        <f t="shared" ref="FN27" si="386">SUM(FN25:FN26)</f>
        <v>82444</v>
      </c>
      <c r="FO27" s="20">
        <f t="shared" ref="FO27" si="387">SUM(FO25:FO26)</f>
        <v>6970</v>
      </c>
      <c r="FP27" s="20">
        <f t="shared" ref="FP27" si="388">SUM(FP25:FP26)</f>
        <v>6806</v>
      </c>
      <c r="FQ27" s="20">
        <f t="shared" ref="FQ27" si="389">SUM(FQ25:FQ26)</f>
        <v>7637</v>
      </c>
      <c r="FR27" s="20">
        <f t="shared" ref="FR27" si="390">SUM(FR25:FR26)</f>
        <v>7723</v>
      </c>
      <c r="FS27" s="20">
        <f t="shared" ref="FS27" si="391">SUM(FS25:FS26)</f>
        <v>7930</v>
      </c>
      <c r="FT27" s="20">
        <f t="shared" ref="FT27" si="392">SUM(FT25:FT26)</f>
        <v>7166</v>
      </c>
      <c r="FU27" s="20">
        <f t="shared" ref="FU27" si="393">SUM(FU25:FU26)</f>
        <v>8715</v>
      </c>
      <c r="FV27" s="20">
        <f t="shared" ref="FV27" si="394">SUM(FV25:FV26)</f>
        <v>9129</v>
      </c>
      <c r="FW27" s="20">
        <f t="shared" ref="FW27" si="395">SUM(FW25:FW26)</f>
        <v>8737</v>
      </c>
      <c r="FX27" s="20">
        <f t="shared" ref="FX27" si="396">SUM(FX25:FX26)</f>
        <v>8834</v>
      </c>
      <c r="FY27" s="20">
        <f t="shared" ref="FY27" si="397">SUM(FY25:FY26)</f>
        <v>7571</v>
      </c>
      <c r="FZ27" s="20">
        <f t="shared" ref="FZ27" si="398">SUM(FZ25:FZ26)</f>
        <v>6955</v>
      </c>
      <c r="GA27" s="20">
        <f t="shared" ref="GA27" si="399">SUM(GA25:GA26)</f>
        <v>94173</v>
      </c>
      <c r="GB27" s="20">
        <f t="shared" ref="GB27" si="400">SUM(GB25:GB26)</f>
        <v>7024</v>
      </c>
      <c r="GC27" s="20">
        <f t="shared" ref="GC27" si="401">SUM(GC25:GC26)</f>
        <v>6535</v>
      </c>
      <c r="GD27" s="20">
        <f t="shared" ref="GD27" si="402">SUM(GD25:GD26)</f>
        <v>7524</v>
      </c>
      <c r="GE27" s="20">
        <f t="shared" ref="GE27" si="403">SUM(GE25:GE26)</f>
        <v>7472</v>
      </c>
      <c r="GF27" s="20">
        <f t="shared" ref="GF27" si="404">SUM(GF25:GF26)</f>
        <v>8237</v>
      </c>
      <c r="GG27" s="20">
        <f t="shared" ref="GG27" si="405">SUM(GG25:GG26)</f>
        <v>7540</v>
      </c>
      <c r="GH27" s="20">
        <f t="shared" ref="GH27" si="406">SUM(GH25:GH26)</f>
        <v>10276</v>
      </c>
      <c r="GI27" s="20">
        <f t="shared" ref="GI27" si="407">SUM(GI25:GI26)</f>
        <v>9415</v>
      </c>
      <c r="GJ27" s="20">
        <f t="shared" ref="GJ27" si="408">SUM(GJ25:GJ26)</f>
        <v>9426</v>
      </c>
      <c r="GK27" s="20">
        <f t="shared" ref="GK27:GW27" si="409">SUM(GK25:GK26)</f>
        <v>8218</v>
      </c>
      <c r="GL27" s="20">
        <f t="shared" si="409"/>
        <v>7510</v>
      </c>
      <c r="GM27" s="20">
        <f t="shared" si="409"/>
        <v>6722</v>
      </c>
      <c r="GN27" s="20">
        <f t="shared" si="409"/>
        <v>95899</v>
      </c>
      <c r="GO27" s="20">
        <f t="shared" si="409"/>
        <v>7172</v>
      </c>
      <c r="GP27" s="20">
        <f t="shared" si="409"/>
        <v>6170</v>
      </c>
      <c r="GQ27" s="20">
        <f t="shared" si="409"/>
        <v>7568</v>
      </c>
      <c r="GR27" s="20">
        <f t="shared" si="409"/>
        <v>7916</v>
      </c>
      <c r="GS27" s="20">
        <f t="shared" si="409"/>
        <v>7884</v>
      </c>
      <c r="GT27" s="20">
        <f t="shared" si="409"/>
        <v>7501</v>
      </c>
      <c r="GU27" s="20">
        <f t="shared" si="409"/>
        <v>9217</v>
      </c>
      <c r="GV27" s="20">
        <f t="shared" si="409"/>
        <v>9690</v>
      </c>
      <c r="GW27" s="20">
        <f t="shared" si="409"/>
        <v>8511</v>
      </c>
      <c r="GX27" s="20">
        <f t="shared" ref="GX27:HJ27" si="410">SUM(GX25:GX26)</f>
        <v>8862</v>
      </c>
      <c r="GY27" s="20">
        <f t="shared" si="410"/>
        <v>7542</v>
      </c>
      <c r="GZ27" s="20">
        <f t="shared" si="410"/>
        <v>7424</v>
      </c>
      <c r="HA27" s="20">
        <f t="shared" si="410"/>
        <v>95457</v>
      </c>
      <c r="HB27" s="20">
        <f t="shared" si="410"/>
        <v>8356</v>
      </c>
      <c r="HC27" s="20">
        <f t="shared" si="410"/>
        <v>7095</v>
      </c>
      <c r="HD27" s="20">
        <f t="shared" si="410"/>
        <v>8059</v>
      </c>
      <c r="HE27" s="20">
        <f t="shared" si="410"/>
        <v>8325</v>
      </c>
      <c r="HF27" s="20">
        <f t="shared" si="410"/>
        <v>8594</v>
      </c>
      <c r="HG27" s="20">
        <f t="shared" si="410"/>
        <v>7979</v>
      </c>
      <c r="HH27" s="20">
        <f t="shared" si="410"/>
        <v>9516</v>
      </c>
      <c r="HI27" s="20">
        <f t="shared" si="410"/>
        <v>9819</v>
      </c>
      <c r="HJ27" s="20">
        <f t="shared" si="410"/>
        <v>8939</v>
      </c>
      <c r="HK27" s="20">
        <f t="shared" ref="HK27:HW27" si="411">SUM(HK25:HK26)</f>
        <v>8858</v>
      </c>
      <c r="HL27" s="20">
        <f t="shared" si="411"/>
        <v>7633</v>
      </c>
      <c r="HM27" s="20">
        <f t="shared" si="411"/>
        <v>6963</v>
      </c>
      <c r="HN27" s="20">
        <f t="shared" si="411"/>
        <v>100136</v>
      </c>
      <c r="HO27" s="20">
        <f t="shared" si="411"/>
        <v>7207</v>
      </c>
      <c r="HP27" s="20">
        <f t="shared" si="411"/>
        <v>6213</v>
      </c>
      <c r="HQ27" s="20">
        <f t="shared" si="411"/>
        <v>7542</v>
      </c>
      <c r="HR27" s="20">
        <f t="shared" si="411"/>
        <v>8542</v>
      </c>
      <c r="HS27" s="20">
        <f t="shared" si="411"/>
        <v>9094</v>
      </c>
      <c r="HT27" s="20">
        <f t="shared" si="411"/>
        <v>7940</v>
      </c>
      <c r="HU27" s="20">
        <f t="shared" si="411"/>
        <v>9332</v>
      </c>
      <c r="HV27" s="20">
        <f t="shared" si="411"/>
        <v>9716</v>
      </c>
      <c r="HW27" s="20">
        <f t="shared" si="411"/>
        <v>9004</v>
      </c>
      <c r="HX27" s="20">
        <f t="shared" ref="HX27:IM27" si="412">SUM(HX25:HX26)</f>
        <v>8439</v>
      </c>
      <c r="HY27" s="20">
        <f t="shared" si="412"/>
        <v>7926</v>
      </c>
      <c r="HZ27" s="20">
        <f t="shared" si="412"/>
        <v>7159</v>
      </c>
      <c r="IA27" s="20">
        <f t="shared" si="412"/>
        <v>98114</v>
      </c>
      <c r="IB27" s="20">
        <f t="shared" si="412"/>
        <v>7586</v>
      </c>
      <c r="IC27" s="20">
        <f t="shared" si="412"/>
        <v>7111</v>
      </c>
      <c r="ID27" s="20">
        <f t="shared" si="412"/>
        <v>4088</v>
      </c>
      <c r="IE27" s="20">
        <f t="shared" si="412"/>
        <v>565</v>
      </c>
      <c r="IF27" s="20">
        <f t="shared" si="412"/>
        <v>481</v>
      </c>
      <c r="IG27" s="20">
        <f t="shared" si="412"/>
        <v>677</v>
      </c>
      <c r="IH27" s="20">
        <f t="shared" si="412"/>
        <v>1470</v>
      </c>
      <c r="II27" s="20">
        <f t="shared" si="412"/>
        <v>1576</v>
      </c>
      <c r="IJ27" s="20">
        <f t="shared" si="412"/>
        <v>1606</v>
      </c>
      <c r="IK27" s="20">
        <f t="shared" si="412"/>
        <v>2073</v>
      </c>
      <c r="IL27" s="20">
        <f t="shared" si="412"/>
        <v>2239</v>
      </c>
      <c r="IM27" s="20">
        <f t="shared" si="412"/>
        <v>2302</v>
      </c>
      <c r="IN27" s="20">
        <f t="shared" si="217"/>
        <v>31774</v>
      </c>
      <c r="IO27" s="20">
        <f>IO25+IO26</f>
        <v>2682</v>
      </c>
      <c r="IP27" s="20">
        <f t="shared" ref="IP27:IW27" si="413">IP25+IP26</f>
        <v>1838</v>
      </c>
      <c r="IQ27" s="20">
        <f t="shared" si="413"/>
        <v>2821</v>
      </c>
      <c r="IR27" s="20">
        <f t="shared" si="413"/>
        <v>2758</v>
      </c>
      <c r="IS27" s="20">
        <f t="shared" si="413"/>
        <v>3121</v>
      </c>
      <c r="IT27" s="20">
        <f t="shared" si="413"/>
        <v>3210</v>
      </c>
      <c r="IU27" s="20">
        <f t="shared" si="413"/>
        <v>4438</v>
      </c>
      <c r="IV27" s="20">
        <f t="shared" si="413"/>
        <v>4624</v>
      </c>
      <c r="IW27" s="20">
        <f t="shared" si="413"/>
        <v>4819</v>
      </c>
      <c r="IX27" s="20">
        <f t="shared" ref="IX27" si="414">IX25+IX26</f>
        <v>5594</v>
      </c>
      <c r="IY27" s="20">
        <f t="shared" ref="IY27" si="415">IY25+IY26</f>
        <v>5644</v>
      </c>
      <c r="IZ27" s="20">
        <f t="shared" ref="IZ27" si="416">IZ25+IZ26</f>
        <v>5304</v>
      </c>
      <c r="JA27" s="20">
        <f>SUM(IO27:IZ27)</f>
        <v>46853</v>
      </c>
      <c r="JB27" s="20">
        <f>SUM(JB25,JB26)</f>
        <v>5212</v>
      </c>
      <c r="JC27" s="20">
        <f t="shared" ref="JC27:JM27" si="417">SUM(JC25,JC26)</f>
        <v>4108</v>
      </c>
      <c r="JD27" s="20">
        <f t="shared" si="417"/>
        <v>4969</v>
      </c>
      <c r="JE27" s="20">
        <f t="shared" si="417"/>
        <v>5730</v>
      </c>
      <c r="JF27" s="20">
        <f t="shared" si="417"/>
        <v>5937</v>
      </c>
      <c r="JG27" s="20">
        <f t="shared" si="417"/>
        <v>5614</v>
      </c>
      <c r="JH27" s="20">
        <f t="shared" si="417"/>
        <v>6765</v>
      </c>
      <c r="JI27" s="20">
        <f t="shared" si="417"/>
        <v>7569</v>
      </c>
      <c r="JJ27" s="20">
        <f t="shared" si="417"/>
        <v>6794</v>
      </c>
      <c r="JK27" s="20">
        <f t="shared" si="417"/>
        <v>7095</v>
      </c>
      <c r="JL27" s="20">
        <f t="shared" si="417"/>
        <v>0</v>
      </c>
      <c r="JM27" s="20">
        <f t="shared" si="417"/>
        <v>0</v>
      </c>
      <c r="JN27" s="20">
        <f t="shared" si="218"/>
        <v>59793</v>
      </c>
    </row>
    <row r="28" spans="1:274">
      <c r="A28" s="50" t="s">
        <v>123</v>
      </c>
    </row>
    <row r="32" spans="1:274"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</row>
    <row r="33" spans="235:247"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</row>
    <row r="35" spans="235:247">
      <c r="IA35" s="18"/>
    </row>
    <row r="36" spans="235:247">
      <c r="IA36" s="59"/>
      <c r="IB36" s="61"/>
    </row>
    <row r="37" spans="235:247"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</row>
    <row r="38" spans="235:247"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</row>
    <row r="42" spans="235:247"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</row>
    <row r="43" spans="235:247"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</row>
  </sheetData>
  <mergeCells count="129">
    <mergeCell ref="IO7:IZ7"/>
    <mergeCell ref="JA7:JA8"/>
    <mergeCell ref="IO15:IZ15"/>
    <mergeCell ref="IO23:IZ23"/>
    <mergeCell ref="JA15:JA16"/>
    <mergeCell ref="JA23:JA24"/>
    <mergeCell ref="JB7:JM7"/>
    <mergeCell ref="JN7:JN8"/>
    <mergeCell ref="JB15:JM15"/>
    <mergeCell ref="JN15:JN16"/>
    <mergeCell ref="JB23:JM23"/>
    <mergeCell ref="JN23:JN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2022-12-19T16:25:01Z</dcterms:modified>
</cp:coreProperties>
</file>