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C615E421-33AA-4A19-BDA8-32C33319EA32}" xr6:coauthVersionLast="47" xr6:coauthVersionMax="47" xr10:uidLastSave="{00000000-0000-0000-0000-000000000000}"/>
  <bookViews>
    <workbookView xWindow="-120" yWindow="-120" windowWidth="20730" windowHeight="11160" activeTab="2"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11" i="2" l="1"/>
  <c r="DM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E38" i="2"/>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<sst xmlns="http://schemas.openxmlformats.org/spreadsheetml/2006/main" count="1815" uniqueCount="152">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</sst>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topLeftCell="A4" zoomScaleNormal="100" zoomScaleSheetLayoutView="100" workbookViewId="0">
      <selection activeCell="D16" sqref="D16"/>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6" t="s">
        <v>108</v>
      </c>
      <c r="D6" s="97"/>
    </row>
    <row r="7" spans="3:4" s="81" customFormat="1" ht="12" x14ac:dyDescent="0.2">
      <c r="C7" s="98"/>
      <c r="D7" s="98"/>
    </row>
    <row r="8" spans="3:4" s="82" customFormat="1" ht="24.75" customHeight="1" thickBot="1" x14ac:dyDescent="0.3">
      <c r="C8" s="99"/>
      <c r="D8" s="99"/>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W4" activePane="bottomRight" state="frozen"/>
      <selection pane="topRight" activeCell="C1" sqref="C1"/>
      <selection pane="bottomLeft" activeCell="A4" sqref="A4"/>
      <selection pane="bottomRight" activeCell="EB26" sqref="EB26"/>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103" t="s">
        <v>106</v>
      </c>
      <c r="B1" s="103"/>
    </row>
    <row r="2" spans="1:133"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142</v>
      </c>
      <c r="CQ6" s="100">
        <v>2020</v>
      </c>
      <c r="CR6" s="100"/>
      <c r="CS6" s="100"/>
      <c r="CT6" s="100"/>
      <c r="CU6" s="100"/>
      <c r="CV6" s="100"/>
      <c r="CW6" s="100"/>
      <c r="CX6" s="100"/>
      <c r="CY6" s="100"/>
      <c r="CZ6" s="100"/>
      <c r="DA6" s="100"/>
      <c r="DB6" s="100"/>
      <c r="DC6" s="101" t="s">
        <v>146</v>
      </c>
      <c r="DD6" s="100">
        <v>2021</v>
      </c>
      <c r="DE6" s="100"/>
      <c r="DF6" s="100"/>
      <c r="DG6" s="100"/>
      <c r="DH6" s="100"/>
      <c r="DI6" s="100"/>
      <c r="DJ6" s="100"/>
      <c r="DK6" s="100"/>
      <c r="DL6" s="100"/>
      <c r="DM6" s="100"/>
      <c r="DN6" s="100"/>
      <c r="DO6" s="100"/>
      <c r="DP6" s="101" t="s">
        <v>149</v>
      </c>
      <c r="DQ6" s="100">
        <v>2022</v>
      </c>
      <c r="DR6" s="100"/>
      <c r="DS6" s="100"/>
      <c r="DT6" s="100"/>
      <c r="DU6" s="100"/>
      <c r="DV6" s="100"/>
      <c r="DW6" s="100"/>
      <c r="DX6" s="100"/>
      <c r="DY6" s="100"/>
      <c r="DZ6" s="100"/>
      <c r="EA6" s="100"/>
      <c r="EB6" s="100"/>
      <c r="EC6" s="101" t="s">
        <v>150</v>
      </c>
    </row>
    <row r="7" spans="1:133" ht="18.75" customHeight="1" x14ac:dyDescent="0.2">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v>193144.30809999999</v>
      </c>
      <c r="DU8" s="14">
        <v>242424.98</v>
      </c>
      <c r="DV8" s="14">
        <v>249592.45</v>
      </c>
      <c r="DW8" s="14">
        <v>253917.13</v>
      </c>
      <c r="DX8" s="14">
        <v>245223.06</v>
      </c>
      <c r="DY8" s="14">
        <v>242232.99</v>
      </c>
      <c r="DZ8" s="14"/>
      <c r="EA8" s="14"/>
      <c r="EB8" s="14"/>
      <c r="EC8" s="14">
        <f>+SUM(DQ8:EB8)</f>
        <v>2064713.4825000002</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v>28335425.7817</v>
      </c>
      <c r="DU9" s="14">
        <v>34295690.299999997</v>
      </c>
      <c r="DV9" s="14">
        <v>35116149.079999998</v>
      </c>
      <c r="DW9" s="14">
        <v>38208231.149999999</v>
      </c>
      <c r="DX9" s="14">
        <v>37342451.5</v>
      </c>
      <c r="DY9" s="14">
        <v>35953867.189999998</v>
      </c>
      <c r="DZ9" s="14"/>
      <c r="EA9" s="14"/>
      <c r="EB9" s="14"/>
      <c r="EC9" s="14">
        <f t="shared" ref="EC9:EC14" si="9">+SUM(DQ9:EB9)</f>
        <v>303901272.75189996</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v>437095.64</v>
      </c>
      <c r="DU12" s="14">
        <v>530084.12</v>
      </c>
      <c r="DV12" s="14">
        <v>542744.31999999995</v>
      </c>
      <c r="DW12" s="14">
        <v>580122.55000000005</v>
      </c>
      <c r="DX12" s="14">
        <v>552171.79</v>
      </c>
      <c r="DY12" s="14">
        <v>539581.77</v>
      </c>
      <c r="DZ12" s="14"/>
      <c r="EA12" s="14"/>
      <c r="EB12" s="14"/>
      <c r="EC12" s="14">
        <f t="shared" si="9"/>
        <v>4666061.83</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v>498803.02</v>
      </c>
      <c r="DU13" s="14">
        <v>602189.21</v>
      </c>
      <c r="DV13" s="14">
        <v>609200.16</v>
      </c>
      <c r="DW13" s="14">
        <v>656502.56000000006</v>
      </c>
      <c r="DX13" s="14">
        <v>644455.34</v>
      </c>
      <c r="DY13" s="14">
        <v>620676.15</v>
      </c>
      <c r="DZ13" s="14"/>
      <c r="EA13" s="14"/>
      <c r="EB13" s="14"/>
      <c r="EC13" s="14">
        <f t="shared" si="9"/>
        <v>5288379.330000001</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c r="EA14" s="14"/>
      <c r="EB14" s="14"/>
      <c r="EC14" s="14">
        <f t="shared" si="9"/>
        <v>9954269.8200000003</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142</v>
      </c>
      <c r="CQ17" s="100">
        <v>2020</v>
      </c>
      <c r="CR17" s="100"/>
      <c r="CS17" s="100"/>
      <c r="CT17" s="100"/>
      <c r="CU17" s="100"/>
      <c r="CV17" s="100"/>
      <c r="CW17" s="100"/>
      <c r="CX17" s="100"/>
      <c r="CY17" s="100"/>
      <c r="CZ17" s="100"/>
      <c r="DA17" s="100"/>
      <c r="DB17" s="100"/>
      <c r="DC17" s="101" t="s">
        <v>146</v>
      </c>
      <c r="DD17" s="100">
        <v>2021</v>
      </c>
      <c r="DE17" s="100"/>
      <c r="DF17" s="100"/>
      <c r="DG17" s="100"/>
      <c r="DH17" s="100"/>
      <c r="DI17" s="100"/>
      <c r="DJ17" s="100"/>
      <c r="DK17" s="100"/>
      <c r="DL17" s="100"/>
      <c r="DM17" s="100"/>
      <c r="DN17" s="100"/>
      <c r="DO17" s="100"/>
      <c r="DP17" s="101" t="s">
        <v>149</v>
      </c>
      <c r="DQ17" s="100">
        <v>2022</v>
      </c>
      <c r="DR17" s="100"/>
      <c r="DS17" s="100"/>
      <c r="DT17" s="100"/>
      <c r="DU17" s="100"/>
      <c r="DV17" s="100"/>
      <c r="DW17" s="100"/>
      <c r="DX17" s="100"/>
      <c r="DY17" s="100"/>
      <c r="DZ17" s="100"/>
      <c r="EA17" s="100"/>
      <c r="EB17" s="100"/>
      <c r="EC17" s="101" t="s">
        <v>149</v>
      </c>
    </row>
    <row r="18" spans="2:133" ht="30" x14ac:dyDescent="0.2">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c r="EA19" s="16"/>
      <c r="EB19" s="16"/>
      <c r="EC19" s="14">
        <f>+SUM(DQ19:EB19)</f>
        <v>25710793.470000003</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c r="EA20" s="16"/>
      <c r="EB20" s="16"/>
      <c r="EC20" s="14">
        <f>+SUM(DQ20:EB20)</f>
        <v>123324.58000000002</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1995947.14</v>
      </c>
      <c r="DZ21" s="16"/>
      <c r="EA21" s="16"/>
      <c r="EB21" s="16"/>
      <c r="EC21" s="14">
        <f>+SUM(DQ21:EB21)</f>
        <v>17687768.710000001</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c r="EA22" s="16"/>
      <c r="EB22" s="16"/>
      <c r="EC22" s="14">
        <f>+SUM(DQ22:EB22)</f>
        <v>1777026.7999999998</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5039047.4799999995</v>
      </c>
      <c r="DV23" s="19">
        <f t="shared" si="18"/>
        <v>4934268.3900000006</v>
      </c>
      <c r="DW23" s="19">
        <f t="shared" si="18"/>
        <v>5297252.669999999</v>
      </c>
      <c r="DX23" s="19">
        <f t="shared" si="18"/>
        <v>5587716.2699999996</v>
      </c>
      <c r="DY23" s="19">
        <f>SUM(DY19:DY22)</f>
        <v>5365527.28</v>
      </c>
      <c r="DZ23" s="19">
        <f>SUM(DZ19:DZ22)</f>
        <v>0</v>
      </c>
      <c r="EA23" s="19">
        <f>SUM(EA19:EA22)</f>
        <v>0</v>
      </c>
      <c r="EB23" s="19"/>
      <c r="EC23" s="19">
        <f>+EC19+EC20+EC21+EC22</f>
        <v>45298913.560000002</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AQ17:BB17"/>
    <mergeCell ref="BC17:BC18"/>
    <mergeCell ref="P17:P18"/>
    <mergeCell ref="Q17:AB17"/>
    <mergeCell ref="AC17:AC18"/>
    <mergeCell ref="AD17:AO17"/>
    <mergeCell ref="AP17:A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Q6:EB6"/>
    <mergeCell ref="EC6:EC7"/>
    <mergeCell ref="DQ17:EB17"/>
    <mergeCell ref="EC17:EC18"/>
    <mergeCell ref="DD6:DO6"/>
    <mergeCell ref="DP6:DP7"/>
    <mergeCell ref="DD17:DO17"/>
    <mergeCell ref="DP17:D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tabSelected="1" zoomScaleNormal="100" workbookViewId="0">
      <pane xSplit="2" ySplit="3" topLeftCell="CV4" activePane="bottomRight" state="frozen"/>
      <selection pane="topRight" activeCell="C1" sqref="C1"/>
      <selection pane="bottomLeft" activeCell="A4" sqref="A4"/>
      <selection pane="bottomRight" activeCell="CY12" sqref="CY12"/>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20.7109375" style="26" customWidth="1"/>
    <col min="115"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103" t="s">
        <v>106</v>
      </c>
      <c r="B1" s="103"/>
    </row>
    <row r="2" spans="1:123" ht="30" customHeight="1" x14ac:dyDescent="0.2">
      <c r="A2" s="104" t="s">
        <v>133</v>
      </c>
      <c r="B2" s="104"/>
    </row>
    <row r="3" spans="1:123" ht="15" customHeight="1" x14ac:dyDescent="0.2">
      <c r="A3" s="105" t="s">
        <v>119</v>
      </c>
      <c r="B3" s="105"/>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142</v>
      </c>
      <c r="CG6" s="100">
        <v>2020</v>
      </c>
      <c r="CH6" s="100"/>
      <c r="CI6" s="100"/>
      <c r="CJ6" s="100"/>
      <c r="CK6" s="100"/>
      <c r="CL6" s="100"/>
      <c r="CM6" s="100"/>
      <c r="CN6" s="100"/>
      <c r="CO6" s="100"/>
      <c r="CP6" s="100"/>
      <c r="CQ6" s="100"/>
      <c r="CR6" s="100"/>
      <c r="CS6" s="101" t="s">
        <v>146</v>
      </c>
      <c r="CT6" s="100">
        <v>2021</v>
      </c>
      <c r="CU6" s="100"/>
      <c r="CV6" s="100"/>
      <c r="CW6" s="100"/>
      <c r="CX6" s="100"/>
      <c r="CY6" s="100"/>
      <c r="CZ6" s="100"/>
      <c r="DA6" s="100"/>
      <c r="DB6" s="100"/>
      <c r="DC6" s="100"/>
      <c r="DD6" s="100"/>
      <c r="DE6" s="100"/>
      <c r="DF6" s="101" t="s">
        <v>149</v>
      </c>
      <c r="DG6" s="100">
        <v>2022</v>
      </c>
      <c r="DH6" s="100"/>
      <c r="DI6" s="100"/>
      <c r="DJ6" s="100"/>
      <c r="DK6" s="100"/>
      <c r="DL6" s="100"/>
      <c r="DM6" s="100"/>
      <c r="DN6" s="100"/>
      <c r="DO6" s="100"/>
      <c r="DP6" s="100"/>
      <c r="DQ6" s="100"/>
      <c r="DR6" s="100"/>
      <c r="DS6" s="101" t="s">
        <v>150</v>
      </c>
    </row>
    <row r="7" spans="1:123" s="3" customFormat="1" ht="22.5" customHeight="1" x14ac:dyDescent="0.2">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Q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0</v>
      </c>
      <c r="DQ8" s="31">
        <f t="shared" si="9"/>
        <v>0</v>
      </c>
      <c r="DR8" s="31"/>
      <c r="DS8" s="14">
        <f>+SUM(DG8:DR8)</f>
        <v>2058832.9616360001</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c r="DQ9" s="14"/>
      <c r="DR9" s="14"/>
      <c r="DS9" s="14">
        <f t="shared" ref="DS9:DS22" si="12">+SUM(DG9:DR9)</f>
        <v>2046788.9616360001</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v>1423</v>
      </c>
      <c r="DL10" s="14">
        <v>1453</v>
      </c>
      <c r="DM10" s="14">
        <v>1712</v>
      </c>
      <c r="DN10" s="14">
        <v>1785</v>
      </c>
      <c r="DO10" s="14">
        <v>1582</v>
      </c>
      <c r="DP10" s="14"/>
      <c r="DQ10" s="14"/>
      <c r="DR10" s="14"/>
      <c r="DS10" s="14">
        <f t="shared" si="12"/>
        <v>12044</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Q11" si="28">SUM(DG12:DG13)</f>
        <v>37998009.392736003</v>
      </c>
      <c r="DH11" s="31">
        <f t="shared" si="28"/>
        <v>24452350.300999999</v>
      </c>
      <c r="DI11" s="31">
        <f>SUM(DI12:DI13)</f>
        <v>27186615.18</v>
      </c>
      <c r="DJ11" s="31">
        <f t="shared" si="28"/>
        <v>297302203802.29999</v>
      </c>
      <c r="DK11" s="31">
        <f t="shared" si="28"/>
        <v>10687615.200000001</v>
      </c>
      <c r="DL11" s="31">
        <f t="shared" si="28"/>
        <v>33769355.655128002</v>
      </c>
      <c r="DM11" s="31">
        <f t="shared" si="28"/>
        <v>46988137.247776002</v>
      </c>
      <c r="DN11" s="31">
        <f t="shared" si="28"/>
        <v>46741277.043999992</v>
      </c>
      <c r="DO11" s="31">
        <f t="shared" si="28"/>
        <v>38676756.051999994</v>
      </c>
      <c r="DP11" s="31">
        <f t="shared" si="28"/>
        <v>0</v>
      </c>
      <c r="DQ11" s="31">
        <f t="shared" si="28"/>
        <v>0</v>
      </c>
      <c r="DR11" s="31"/>
      <c r="DS11" s="14">
        <f t="shared" si="12"/>
        <v>297568703918.37268</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v>
      </c>
      <c r="DK12" s="14">
        <v>10554881.4</v>
      </c>
      <c r="DL12" s="14">
        <v>33648742.555128001</v>
      </c>
      <c r="DM12" s="14">
        <v>46853069.047775999</v>
      </c>
      <c r="DN12" s="14">
        <v>46587364.043999992</v>
      </c>
      <c r="DO12" s="14">
        <v>38545241.651999995</v>
      </c>
      <c r="DP12" s="14"/>
      <c r="DQ12" s="14"/>
      <c r="DR12" s="14"/>
      <c r="DS12" s="14">
        <f t="shared" si="12"/>
        <v>297567641987.47266</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c r="DQ13" s="14"/>
      <c r="DR13" s="14"/>
      <c r="DS13" s="14">
        <f t="shared" si="12"/>
        <v>1061930.8999999999</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Q14" si="37">SUM(DG15:DG16)</f>
        <v>111001</v>
      </c>
      <c r="DH14" s="31">
        <f t="shared" si="37"/>
        <v>99571</v>
      </c>
      <c r="DI14" s="31">
        <f t="shared" si="37"/>
        <v>135980</v>
      </c>
      <c r="DJ14" s="31">
        <f t="shared" si="37"/>
        <v>172753</v>
      </c>
      <c r="DK14" s="31">
        <f t="shared" si="37"/>
        <v>196525</v>
      </c>
      <c r="DL14" s="31">
        <f t="shared" si="37"/>
        <v>210402</v>
      </c>
      <c r="DM14" s="31">
        <f t="shared" si="37"/>
        <v>252429</v>
      </c>
      <c r="DN14" s="31">
        <f t="shared" si="37"/>
        <v>263789</v>
      </c>
      <c r="DO14" s="31">
        <f t="shared" si="37"/>
        <v>229557</v>
      </c>
      <c r="DP14" s="31">
        <f t="shared" si="37"/>
        <v>0</v>
      </c>
      <c r="DQ14" s="31">
        <f t="shared" si="37"/>
        <v>0</v>
      </c>
      <c r="DR14" s="31"/>
      <c r="DS14" s="14">
        <f t="shared" si="12"/>
        <v>1672007</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v>1217</v>
      </c>
      <c r="DL15" s="14">
        <v>1042</v>
      </c>
      <c r="DM15" s="14">
        <v>1248</v>
      </c>
      <c r="DN15" s="14">
        <v>1956</v>
      </c>
      <c r="DO15" s="14">
        <v>1837</v>
      </c>
      <c r="DP15" s="14"/>
      <c r="DQ15" s="14"/>
      <c r="DR15" s="14"/>
      <c r="DS15" s="14">
        <f t="shared" si="12"/>
        <v>7945</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v>195308</v>
      </c>
      <c r="DL16" s="14">
        <v>209360</v>
      </c>
      <c r="DM16" s="14">
        <v>251181</v>
      </c>
      <c r="DN16" s="14">
        <v>261833</v>
      </c>
      <c r="DO16" s="14">
        <v>227720</v>
      </c>
      <c r="DP16" s="14"/>
      <c r="DQ16" s="14"/>
      <c r="DR16" s="14"/>
      <c r="DS16" s="14">
        <f t="shared" si="12"/>
        <v>1664062</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Q17" si="47">SUM(DG18:DG19)</f>
        <v>4754812.6999999993</v>
      </c>
      <c r="DH17" s="31">
        <f t="shared" si="47"/>
        <v>4142826</v>
      </c>
      <c r="DI17" s="31">
        <f t="shared" si="47"/>
        <v>5819819.8999999994</v>
      </c>
      <c r="DJ17" s="31">
        <f t="shared" si="47"/>
        <v>7527768.299999998</v>
      </c>
      <c r="DK17" s="31">
        <f t="shared" si="47"/>
        <v>9892995.1999999993</v>
      </c>
      <c r="DL17" s="31">
        <f t="shared" si="47"/>
        <v>10555414.199999999</v>
      </c>
      <c r="DM17" s="31">
        <f t="shared" si="47"/>
        <v>12596487.300000003</v>
      </c>
      <c r="DN17" s="31">
        <f t="shared" si="47"/>
        <v>13260992.999999996</v>
      </c>
      <c r="DO17" s="31">
        <f t="shared" si="47"/>
        <v>11653279.399999997</v>
      </c>
      <c r="DP17" s="31">
        <f t="shared" si="47"/>
        <v>0</v>
      </c>
      <c r="DQ17" s="31">
        <f t="shared" si="47"/>
        <v>0</v>
      </c>
      <c r="DR17" s="31"/>
      <c r="DS17" s="14">
        <f t="shared" si="12"/>
        <v>80204395.999999985</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v>561408.5</v>
      </c>
      <c r="DL18" s="14">
        <v>474731.5</v>
      </c>
      <c r="DM18" s="14">
        <v>566772</v>
      </c>
      <c r="DN18" s="14">
        <v>852023.70000000007</v>
      </c>
      <c r="DO18" s="14">
        <v>805286.2</v>
      </c>
      <c r="DP18" s="14"/>
      <c r="DQ18" s="14"/>
      <c r="DR18" s="14"/>
      <c r="DS18" s="14">
        <f t="shared" si="12"/>
        <v>3628861.9000000004</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c r="DQ19" s="14"/>
      <c r="DR19" s="14"/>
      <c r="DS19" s="14">
        <f t="shared" si="12"/>
        <v>76575534.099999994</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31">
        <f t="shared" si="54"/>
        <v>1681931.4</v>
      </c>
      <c r="CI20" s="31">
        <f t="shared" si="54"/>
        <v>1402009.3</v>
      </c>
      <c r="CJ20" s="31">
        <f t="shared" si="54"/>
        <v>397259.5</v>
      </c>
      <c r="CK20" s="31">
        <f t="shared" si="54"/>
        <v>1467869.5999999999</v>
      </c>
      <c r="CL20" s="31">
        <f t="shared" si="54"/>
        <v>1784679</v>
      </c>
      <c r="CM20" s="31">
        <f t="shared" si="54"/>
        <v>1313063.4000000001</v>
      </c>
      <c r="CN20" s="31">
        <f t="shared" si="54"/>
        <v>1194195.4000000001</v>
      </c>
      <c r="CO20" s="31">
        <f t="shared" si="54"/>
        <v>1859663.1</v>
      </c>
      <c r="CP20" s="31">
        <f t="shared" si="54"/>
        <v>1683294.8</v>
      </c>
      <c r="CQ20" s="31">
        <f t="shared" si="54"/>
        <v>2059258.6</v>
      </c>
      <c r="CR20" s="31">
        <f t="shared" si="54"/>
        <v>1035326.8</v>
      </c>
      <c r="CS20" s="14">
        <f t="shared" si="10"/>
        <v>18169238.900000002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31">
        <f t="shared" ref="DG20:DQ20" si="56">SUM(DG21:DG22)</f>
        <v>1706121.5</v>
      </c>
      <c r="DH20" s="31">
        <f t="shared" si="56"/>
        <v>1130515.2999999998</v>
      </c>
      <c r="DI20" s="31">
        <f t="shared" si="56"/>
        <v>1271108</v>
      </c>
      <c r="DJ20" s="31">
        <f t="shared" si="56"/>
        <v>1540625.1</v>
      </c>
      <c r="DK20" s="31">
        <f t="shared" si="56"/>
        <v>921132.7</v>
      </c>
      <c r="DL20" s="31">
        <f t="shared" si="56"/>
        <v>1847040.9000000001</v>
      </c>
      <c r="DM20" s="31">
        <f t="shared" si="56"/>
        <v>2388465.8000000003</v>
      </c>
      <c r="DN20" s="31">
        <f t="shared" si="56"/>
        <v>2101374.9000000004</v>
      </c>
      <c r="DO20" s="31">
        <f t="shared" si="56"/>
        <v>2061303.1</v>
      </c>
      <c r="DP20" s="31">
        <f t="shared" si="56"/>
        <v>0</v>
      </c>
      <c r="DQ20" s="31">
        <f t="shared" si="56"/>
        <v>0</v>
      </c>
      <c r="DR20" s="31"/>
      <c r="DS20" s="14">
        <f t="shared" si="12"/>
        <v>14967687.300000001</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4">
        <v>1548407.7</v>
      </c>
      <c r="DH21" s="14">
        <v>977025.39999999991</v>
      </c>
      <c r="DI21" s="14">
        <v>1066054.1000000001</v>
      </c>
      <c r="DJ21" s="14">
        <v>1304292.1000000001</v>
      </c>
      <c r="DK21" s="14">
        <v>606501.89999999991</v>
      </c>
      <c r="DL21" s="14">
        <v>1531103.1</v>
      </c>
      <c r="DM21" s="14">
        <v>2027530.2000000002</v>
      </c>
      <c r="DN21" s="14">
        <v>1726538.1</v>
      </c>
      <c r="DO21" s="14">
        <v>1714475</v>
      </c>
      <c r="DP21" s="14"/>
      <c r="DQ21" s="14"/>
      <c r="DR21" s="14"/>
      <c r="DS21" s="14">
        <f t="shared" si="12"/>
        <v>12501927.6</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0"/>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4">
        <v>157713.79999999999</v>
      </c>
      <c r="DH22" s="14">
        <v>153489.9</v>
      </c>
      <c r="DI22" s="14">
        <v>205053.90000000002</v>
      </c>
      <c r="DJ22" s="14">
        <v>236332.99999999997</v>
      </c>
      <c r="DK22" s="14">
        <v>314630.80000000005</v>
      </c>
      <c r="DL22" s="14">
        <v>315937.80000000005</v>
      </c>
      <c r="DM22" s="14">
        <v>360935.6</v>
      </c>
      <c r="DN22" s="14">
        <v>374836.80000000005</v>
      </c>
      <c r="DO22" s="14">
        <v>346828.1</v>
      </c>
      <c r="DP22" s="14"/>
      <c r="DQ22" s="14"/>
      <c r="DR22" s="14"/>
      <c r="DS22" s="14">
        <f t="shared" si="12"/>
        <v>2465759.6999999997</v>
      </c>
    </row>
    <row r="23" spans="2:123" s="33" customFormat="1" ht="24" x14ac:dyDescent="0.2">
      <c r="B23" s="77" t="s">
        <v>143</v>
      </c>
    </row>
    <row r="24" spans="2:123" s="33" customFormat="1" ht="3" customHeight="1" x14ac:dyDescent="0.2"/>
    <row r="25" spans="2:123"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142</v>
      </c>
      <c r="CG26" s="100">
        <v>2020</v>
      </c>
      <c r="CH26" s="100"/>
      <c r="CI26" s="100"/>
      <c r="CJ26" s="100"/>
      <c r="CK26" s="100"/>
      <c r="CL26" s="100"/>
      <c r="CM26" s="100"/>
      <c r="CN26" s="100"/>
      <c r="CO26" s="100"/>
      <c r="CP26" s="100"/>
      <c r="CQ26" s="100"/>
      <c r="CR26" s="100"/>
      <c r="CS26" s="101" t="s">
        <v>146</v>
      </c>
      <c r="CT26" s="100">
        <v>2021</v>
      </c>
      <c r="CU26" s="100"/>
      <c r="CV26" s="100"/>
      <c r="CW26" s="100"/>
      <c r="CX26" s="100"/>
      <c r="CY26" s="100"/>
      <c r="CZ26" s="100"/>
      <c r="DA26" s="100"/>
      <c r="DB26" s="100"/>
      <c r="DC26" s="100"/>
      <c r="DD26" s="100"/>
      <c r="DE26" s="100"/>
      <c r="DF26" s="101" t="s">
        <v>149</v>
      </c>
      <c r="DG26" s="100">
        <v>2022</v>
      </c>
      <c r="DH26" s="100"/>
      <c r="DI26" s="100"/>
      <c r="DJ26" s="100"/>
      <c r="DK26" s="100"/>
      <c r="DL26" s="100"/>
      <c r="DM26" s="100"/>
      <c r="DN26" s="100"/>
      <c r="DO26" s="100"/>
      <c r="DP26" s="100"/>
      <c r="DQ26" s="100"/>
      <c r="DR26" s="100"/>
      <c r="DS26" s="101" t="s">
        <v>149</v>
      </c>
    </row>
    <row r="27" spans="2:123" s="3" customFormat="1" ht="30" x14ac:dyDescent="0.2">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31">
        <f t="shared" ref="DG28:DQ28" si="66">SUM(DG29:DG30)</f>
        <v>6530654.5636</v>
      </c>
      <c r="DH28" s="31">
        <f t="shared" si="66"/>
        <v>5347495.3849999998</v>
      </c>
      <c r="DI28" s="31">
        <f t="shared" si="66"/>
        <v>6028998.2300000004</v>
      </c>
      <c r="DJ28" s="31">
        <f t="shared" si="66"/>
        <v>8357764.6799999997</v>
      </c>
      <c r="DK28" s="31">
        <f t="shared" si="66"/>
        <v>7549490.9199999999</v>
      </c>
      <c r="DL28" s="31">
        <f t="shared" si="66"/>
        <v>10412358.7158</v>
      </c>
      <c r="DM28" s="31">
        <f t="shared" si="66"/>
        <v>13577521.42</v>
      </c>
      <c r="DN28" s="31">
        <f t="shared" si="66"/>
        <v>12595460.890000001</v>
      </c>
      <c r="DO28" s="31">
        <f t="shared" si="66"/>
        <v>12594760.91</v>
      </c>
      <c r="DP28" s="31">
        <f t="shared" si="66"/>
        <v>0</v>
      </c>
      <c r="DQ28" s="31">
        <f t="shared" si="66"/>
        <v>0</v>
      </c>
      <c r="DR28" s="31"/>
      <c r="DS28" s="14">
        <f t="shared" ref="DS28:DS38" si="67">+SUM(DG28:DR28)</f>
        <v>82994505.714399993</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4">
        <v>4797144.7774</v>
      </c>
      <c r="DH29" s="14">
        <v>3123593.9890000001</v>
      </c>
      <c r="DI29" s="14">
        <v>3376397.04</v>
      </c>
      <c r="DJ29" s="14">
        <v>4252989.8099999996</v>
      </c>
      <c r="DK29" s="14">
        <v>1897791.03</v>
      </c>
      <c r="DL29" s="14">
        <v>4927525.8565999996</v>
      </c>
      <c r="DM29" s="14">
        <v>6761164.3799999999</v>
      </c>
      <c r="DN29" s="14">
        <v>5629834.6500000004</v>
      </c>
      <c r="DO29" s="14">
        <v>5911102.4800000004</v>
      </c>
      <c r="DP29" s="14"/>
      <c r="DQ29" s="14"/>
      <c r="DR29" s="14"/>
      <c r="DS29" s="14">
        <f t="shared" si="67"/>
        <v>40677544.012999997</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4">
        <v>1733509.7862</v>
      </c>
      <c r="DH30" s="14">
        <v>2223901.3960000002</v>
      </c>
      <c r="DI30" s="14">
        <v>2652601.19</v>
      </c>
      <c r="DJ30" s="14">
        <v>4104774.87</v>
      </c>
      <c r="DK30" s="14">
        <v>5651699.8899999997</v>
      </c>
      <c r="DL30" s="14">
        <v>5484832.8592000008</v>
      </c>
      <c r="DM30" s="14">
        <v>6816357.04</v>
      </c>
      <c r="DN30" s="14">
        <v>6965626.2400000002</v>
      </c>
      <c r="DO30" s="14">
        <v>6683658.4299999997</v>
      </c>
      <c r="DP30" s="14"/>
      <c r="DQ30" s="14"/>
      <c r="DR30" s="14"/>
      <c r="DS30" s="14">
        <f t="shared" si="67"/>
        <v>42316961.701399997</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31">
        <f t="shared" ref="DG31:DQ31" si="83">SUM(DG32:DG33)</f>
        <v>240133.96250135993</v>
      </c>
      <c r="DH31" s="31">
        <f t="shared" si="83"/>
        <v>182817.29199999999</v>
      </c>
      <c r="DI31" s="31">
        <f t="shared" si="83"/>
        <v>250983.95</v>
      </c>
      <c r="DJ31" s="31">
        <f t="shared" si="83"/>
        <v>226277.51</v>
      </c>
      <c r="DK31" s="31">
        <f t="shared" si="83"/>
        <v>219095.05</v>
      </c>
      <c r="DL31" s="31">
        <f t="shared" si="83"/>
        <v>255856.64000000001</v>
      </c>
      <c r="DM31" s="31">
        <f t="shared" si="83"/>
        <v>265808.95</v>
      </c>
      <c r="DN31" s="31">
        <f t="shared" si="83"/>
        <v>241299.82</v>
      </c>
      <c r="DO31" s="31">
        <f t="shared" si="83"/>
        <v>248687.38197159994</v>
      </c>
      <c r="DP31" s="31">
        <f t="shared" si="83"/>
        <v>0</v>
      </c>
      <c r="DQ31" s="31">
        <f t="shared" si="83"/>
        <v>0</v>
      </c>
      <c r="DR31" s="31"/>
      <c r="DS31" s="14">
        <f t="shared" si="67"/>
        <v>2130960.5564729599</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4">
        <v>181365.24611687995</v>
      </c>
      <c r="DH32" s="14">
        <v>137093.58799999999</v>
      </c>
      <c r="DI32" s="14">
        <v>201304.54</v>
      </c>
      <c r="DJ32" s="14">
        <v>161442.29</v>
      </c>
      <c r="DK32" s="14">
        <v>124772.13</v>
      </c>
      <c r="DL32" s="14">
        <v>159962.62</v>
      </c>
      <c r="DM32" s="14">
        <v>146585.45000000001</v>
      </c>
      <c r="DN32" s="14">
        <v>124826.57</v>
      </c>
      <c r="DO32" s="14">
        <v>136631.22784519993</v>
      </c>
      <c r="DP32" s="14"/>
      <c r="DQ32" s="14"/>
      <c r="DR32" s="14"/>
      <c r="DS32" s="14">
        <f t="shared" si="67"/>
        <v>1373983.66196208</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4">
        <v>58768.716384479994</v>
      </c>
      <c r="DH33" s="14">
        <v>45723.703999999998</v>
      </c>
      <c r="DI33" s="14">
        <v>49679.41</v>
      </c>
      <c r="DJ33" s="14">
        <v>64835.22</v>
      </c>
      <c r="DK33" s="14">
        <v>94322.92</v>
      </c>
      <c r="DL33" s="14">
        <v>95894.02</v>
      </c>
      <c r="DM33" s="14">
        <v>119223.5</v>
      </c>
      <c r="DN33" s="14">
        <v>116473.25</v>
      </c>
      <c r="DO33" s="14">
        <v>112056.15412640003</v>
      </c>
      <c r="DP33" s="14"/>
      <c r="DQ33" s="14"/>
      <c r="DR33" s="14"/>
      <c r="DS33" s="14">
        <f t="shared" si="67"/>
        <v>756976.89451088</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4">
        <f>SUM(DG35:DG36)</f>
        <v>0</v>
      </c>
      <c r="DH34" s="14">
        <f>SUM(DH35:DH36)</f>
        <v>0</v>
      </c>
      <c r="DI34" s="14"/>
      <c r="DJ34" s="14"/>
      <c r="DK34" s="14"/>
      <c r="DL34" s="14"/>
      <c r="DM34" s="14"/>
      <c r="DN34" s="14"/>
      <c r="DO34" s="14"/>
      <c r="DP34" s="14"/>
      <c r="DQ34" s="14"/>
      <c r="DR34" s="14"/>
      <c r="DS34" s="14">
        <f t="shared" si="67"/>
        <v>0</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7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64"/>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65"/>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67"/>
        <v>0</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7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64"/>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65"/>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67"/>
        <v>0</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31"/>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E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 t="shared" si="96"/>
        <v>8758506.7516375184</v>
      </c>
      <c r="DF38" s="14">
        <f t="shared" si="65"/>
        <v>95449441.848828629</v>
      </c>
      <c r="DG38" s="31">
        <f t="shared" ref="DG38:DQ38" si="97">+DG28+DG31+DG34+DG37</f>
        <v>6770788.5261013601</v>
      </c>
      <c r="DH38" s="31">
        <f t="shared" si="97"/>
        <v>5530312.6770000001</v>
      </c>
      <c r="DI38" s="31">
        <f t="shared" si="97"/>
        <v>6279982.1800000006</v>
      </c>
      <c r="DJ38" s="31">
        <f t="shared" si="97"/>
        <v>8584042.1899999995</v>
      </c>
      <c r="DK38" s="31">
        <f t="shared" si="97"/>
        <v>7768585.9699999997</v>
      </c>
      <c r="DL38" s="31">
        <f t="shared" si="97"/>
        <v>10668215.355800001</v>
      </c>
      <c r="DM38" s="31">
        <f t="shared" si="97"/>
        <v>13843330.369999999</v>
      </c>
      <c r="DN38" s="31">
        <f t="shared" si="97"/>
        <v>12836760.710000001</v>
      </c>
      <c r="DO38" s="31">
        <f t="shared" si="97"/>
        <v>12843448.2919716</v>
      </c>
      <c r="DP38" s="31">
        <f t="shared" si="97"/>
        <v>0</v>
      </c>
      <c r="DQ38" s="31">
        <f t="shared" si="97"/>
        <v>0</v>
      </c>
      <c r="DR38" s="31"/>
      <c r="DS38" s="14">
        <f t="shared" si="67"/>
        <v>85125466.270872951</v>
      </c>
    </row>
    <row r="39" spans="2:123" ht="24" x14ac:dyDescent="0.2">
      <c r="B39" s="78" t="s">
        <v>145</v>
      </c>
    </row>
    <row r="40" spans="2:123" x14ac:dyDescent="0.2">
      <c r="B40" s="76"/>
    </row>
  </sheetData>
  <mergeCells count="45">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zoomScale="70" zoomScaleNormal="70" workbookViewId="0">
      <pane xSplit="2" ySplit="3" topLeftCell="DE4" activePane="bottomRight" state="frozen"/>
      <selection pane="topRight" activeCell="C1" sqref="C1"/>
      <selection pane="bottomLeft" activeCell="A4" sqref="A4"/>
      <selection pane="bottomRight" activeCell="DO68" sqref="DO68"/>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2.42578125" style="26" customWidth="1"/>
    <col min="115" max="16384" width="11.42578125" style="26"/>
  </cols>
  <sheetData>
    <row r="1" spans="1:117" ht="15" x14ac:dyDescent="0.25">
      <c r="A1" s="103" t="s">
        <v>106</v>
      </c>
      <c r="B1" s="103"/>
    </row>
    <row r="2" spans="1:117" ht="30" customHeight="1" x14ac:dyDescent="0.2">
      <c r="A2" s="104" t="s">
        <v>151</v>
      </c>
      <c r="B2" s="104"/>
    </row>
    <row r="3" spans="1:117" ht="15" customHeight="1" x14ac:dyDescent="0.2">
      <c r="A3" s="105" t="s">
        <v>119</v>
      </c>
      <c r="B3" s="105"/>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142</v>
      </c>
      <c r="CA6" s="100">
        <v>2020</v>
      </c>
      <c r="CB6" s="100"/>
      <c r="CC6" s="100"/>
      <c r="CD6" s="100"/>
      <c r="CE6" s="100"/>
      <c r="CF6" s="100"/>
      <c r="CG6" s="100"/>
      <c r="CH6" s="100"/>
      <c r="CI6" s="100"/>
      <c r="CJ6" s="100"/>
      <c r="CK6" s="100"/>
      <c r="CL6" s="100"/>
      <c r="CM6" s="101" t="s">
        <v>146</v>
      </c>
      <c r="CN6" s="100">
        <v>2021</v>
      </c>
      <c r="CO6" s="100"/>
      <c r="CP6" s="100"/>
      <c r="CQ6" s="100"/>
      <c r="CR6" s="100"/>
      <c r="CS6" s="100"/>
      <c r="CT6" s="100"/>
      <c r="CU6" s="100"/>
      <c r="CV6" s="100"/>
      <c r="CW6" s="100"/>
      <c r="CX6" s="100"/>
      <c r="CY6" s="100"/>
      <c r="CZ6" s="101" t="s">
        <v>149</v>
      </c>
      <c r="DA6" s="100">
        <v>2022</v>
      </c>
      <c r="DB6" s="100"/>
      <c r="DC6" s="100"/>
      <c r="DD6" s="100"/>
      <c r="DE6" s="100"/>
      <c r="DF6" s="100"/>
      <c r="DG6" s="100"/>
      <c r="DH6" s="100"/>
      <c r="DI6" s="100"/>
      <c r="DJ6" s="100"/>
      <c r="DK6" s="100"/>
      <c r="DL6" s="100"/>
      <c r="DM6" s="101" t="s">
        <v>150</v>
      </c>
    </row>
    <row r="7" spans="1:117" s="3" customFormat="1" ht="30" x14ac:dyDescent="0.2">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 t="shared" ref="CM8:CM13" si="1">+AVERAGE(CA8:CL8)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c r="DK8" s="44"/>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si="1"/>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c r="DK9" s="44"/>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c r="DK10" s="44"/>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c r="DK11" s="44"/>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c r="DK12" s="44"/>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c r="DK13" s="44"/>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142</v>
      </c>
      <c r="CA16" s="100">
        <v>2020</v>
      </c>
      <c r="CB16" s="100"/>
      <c r="CC16" s="100"/>
      <c r="CD16" s="100"/>
      <c r="CE16" s="100"/>
      <c r="CF16" s="100"/>
      <c r="CG16" s="100"/>
      <c r="CH16" s="100"/>
      <c r="CI16" s="100"/>
      <c r="CJ16" s="100"/>
      <c r="CK16" s="100"/>
      <c r="CL16" s="100"/>
      <c r="CM16" s="101" t="s">
        <v>146</v>
      </c>
      <c r="CN16" s="100">
        <v>2021</v>
      </c>
      <c r="CO16" s="100"/>
      <c r="CP16" s="100"/>
      <c r="CQ16" s="100"/>
      <c r="CR16" s="100"/>
      <c r="CS16" s="100"/>
      <c r="CT16" s="100"/>
      <c r="CU16" s="100"/>
      <c r="CV16" s="100"/>
      <c r="CW16" s="100"/>
      <c r="CX16" s="100"/>
      <c r="CY16" s="100"/>
      <c r="CZ16" s="101" t="s">
        <v>149</v>
      </c>
      <c r="DA16" s="100">
        <v>2022</v>
      </c>
      <c r="DB16" s="100"/>
      <c r="DC16" s="100"/>
      <c r="DD16" s="100"/>
      <c r="DE16" s="100"/>
      <c r="DF16" s="100"/>
      <c r="DG16" s="100"/>
      <c r="DH16" s="100"/>
      <c r="DI16" s="100"/>
      <c r="DJ16" s="100"/>
      <c r="DK16" s="100"/>
      <c r="DL16" s="100"/>
      <c r="DM16" s="101" t="s">
        <v>150</v>
      </c>
    </row>
    <row r="17" spans="2:117" s="3" customFormat="1" ht="30" x14ac:dyDescent="0.2">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c r="DK18" s="51"/>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v>5963.099580000001</v>
      </c>
      <c r="DE19" s="36">
        <v>0</v>
      </c>
      <c r="DF19" s="36">
        <v>0</v>
      </c>
      <c r="DG19" s="36">
        <v>0</v>
      </c>
      <c r="DH19" s="36">
        <v>0</v>
      </c>
      <c r="DI19" s="36">
        <v>0</v>
      </c>
      <c r="DJ19" s="36"/>
      <c r="DK19" s="36"/>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2">+AF19+AF18</f>
        <v>243961.09835100002</v>
      </c>
      <c r="AG20" s="51">
        <f t="shared" si="2"/>
        <v>242896.922892</v>
      </c>
      <c r="AH20" s="51">
        <f t="shared" si="2"/>
        <v>246431.50423699999</v>
      </c>
      <c r="AI20" s="51">
        <f t="shared" si="2"/>
        <v>237646.61704099999</v>
      </c>
      <c r="AJ20" s="51">
        <f t="shared" si="2"/>
        <v>239822.261562</v>
      </c>
      <c r="AK20" s="51">
        <f t="shared" si="2"/>
        <v>246463.53737199999</v>
      </c>
      <c r="AL20" s="51">
        <f t="shared" si="2"/>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c r="DK20" s="51"/>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c r="DK21" s="51"/>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
      <c r="B23" s="111"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60" customFormat="1" ht="15" customHeight="1" x14ac:dyDescent="0.2">
      <c r="B27" s="59" t="s">
        <v>100</v>
      </c>
      <c r="C27" s="41"/>
    </row>
    <row r="28" spans="2:117" s="3" customFormat="1" ht="15"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142</v>
      </c>
      <c r="CA28" s="100">
        <v>2020</v>
      </c>
      <c r="CB28" s="100"/>
      <c r="CC28" s="100"/>
      <c r="CD28" s="100"/>
      <c r="CE28" s="100"/>
      <c r="CF28" s="100"/>
      <c r="CG28" s="100"/>
      <c r="CH28" s="100"/>
      <c r="CI28" s="100"/>
      <c r="CJ28" s="100"/>
      <c r="CK28" s="100"/>
      <c r="CL28" s="100"/>
      <c r="CM28" s="101" t="s">
        <v>146</v>
      </c>
      <c r="CN28" s="100">
        <v>2021</v>
      </c>
      <c r="CO28" s="100"/>
      <c r="CP28" s="100"/>
      <c r="CQ28" s="100"/>
      <c r="CR28" s="100"/>
      <c r="CS28" s="100"/>
      <c r="CT28" s="100"/>
      <c r="CU28" s="100"/>
      <c r="CV28" s="100"/>
      <c r="CW28" s="100"/>
      <c r="CX28" s="100"/>
      <c r="CY28" s="100"/>
      <c r="CZ28" s="101" t="s">
        <v>149</v>
      </c>
      <c r="DA28" s="100">
        <v>2022</v>
      </c>
      <c r="DB28" s="100"/>
      <c r="DC28" s="100"/>
      <c r="DD28" s="100"/>
      <c r="DE28" s="100"/>
      <c r="DF28" s="100"/>
      <c r="DG28" s="100"/>
      <c r="DH28" s="100"/>
      <c r="DI28" s="100"/>
      <c r="DJ28" s="100"/>
      <c r="DK28" s="100"/>
      <c r="DL28" s="100"/>
      <c r="DM28" s="101" t="s">
        <v>150</v>
      </c>
    </row>
    <row r="29" spans="2:117" s="3" customFormat="1" ht="30" x14ac:dyDescent="0.2">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v>8731405</v>
      </c>
      <c r="DE30" s="62">
        <v>10722409</v>
      </c>
      <c r="DF30" s="62">
        <v>11001808</v>
      </c>
      <c r="DG30" s="62">
        <v>11338737</v>
      </c>
      <c r="DH30" s="62">
        <v>12045039</v>
      </c>
      <c r="DI30" s="62">
        <v>12508880</v>
      </c>
      <c r="DJ30" s="62"/>
      <c r="DK30" s="62"/>
      <c r="DL30" s="62"/>
      <c r="DM30" s="51"/>
    </row>
    <row r="31" spans="2:117"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v>8386407</v>
      </c>
      <c r="DE31" s="62">
        <v>8748306</v>
      </c>
      <c r="DF31" s="62">
        <v>10723442</v>
      </c>
      <c r="DG31" s="62">
        <v>11002409</v>
      </c>
      <c r="DH31" s="62">
        <v>11346074</v>
      </c>
      <c r="DI31" s="62">
        <v>12045041</v>
      </c>
      <c r="DJ31" s="62"/>
      <c r="DK31" s="62"/>
      <c r="DL31" s="62"/>
      <c r="DM31" s="51"/>
    </row>
    <row r="32" spans="2:117"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142</v>
      </c>
      <c r="CA34" s="100">
        <v>2020</v>
      </c>
      <c r="CB34" s="100"/>
      <c r="CC34" s="100"/>
      <c r="CD34" s="100"/>
      <c r="CE34" s="100"/>
      <c r="CF34" s="100"/>
      <c r="CG34" s="100"/>
      <c r="CH34" s="100"/>
      <c r="CI34" s="100"/>
      <c r="CJ34" s="100"/>
      <c r="CK34" s="100"/>
      <c r="CL34" s="100"/>
      <c r="CM34" s="101" t="s">
        <v>146</v>
      </c>
      <c r="CN34" s="100">
        <v>2021</v>
      </c>
      <c r="CO34" s="100"/>
      <c r="CP34" s="100"/>
      <c r="CQ34" s="100"/>
      <c r="CR34" s="100"/>
      <c r="CS34" s="100"/>
      <c r="CT34" s="100"/>
      <c r="CU34" s="100"/>
      <c r="CV34" s="100"/>
      <c r="CW34" s="100"/>
      <c r="CX34" s="100"/>
      <c r="CY34" s="100"/>
      <c r="CZ34" s="101" t="s">
        <v>149</v>
      </c>
      <c r="DA34" s="100">
        <v>2022</v>
      </c>
      <c r="DB34" s="100"/>
      <c r="DC34" s="100"/>
      <c r="DD34" s="100"/>
      <c r="DE34" s="100"/>
      <c r="DF34" s="100"/>
      <c r="DG34" s="100"/>
      <c r="DH34" s="100"/>
      <c r="DI34" s="100"/>
      <c r="DJ34" s="100"/>
      <c r="DK34" s="100"/>
      <c r="DL34" s="100"/>
      <c r="DM34" s="101" t="s">
        <v>150</v>
      </c>
    </row>
    <row r="35" spans="2:117" s="3" customFormat="1" ht="30" x14ac:dyDescent="0.2">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v>346</v>
      </c>
      <c r="DE36" s="65">
        <v>264</v>
      </c>
      <c r="DF36" s="65">
        <v>248</v>
      </c>
      <c r="DG36" s="65">
        <v>303</v>
      </c>
      <c r="DH36" s="65">
        <v>128</v>
      </c>
      <c r="DI36" s="65">
        <v>696</v>
      </c>
      <c r="DJ36" s="65"/>
      <c r="DK36" s="65"/>
      <c r="DL36" s="65"/>
      <c r="DM36" s="51"/>
    </row>
    <row r="37" spans="2:117"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+SUM(BN37:BY37)</f>
        <v>976</v>
      </c>
      <c r="CA37" s="65">
        <v>80</v>
      </c>
      <c r="CB37" s="65">
        <v>86</v>
      </c>
      <c r="CC37" s="65">
        <v>41</v>
      </c>
      <c r="CD37" s="65">
        <v>7</v>
      </c>
      <c r="CE37" s="65">
        <v>8</v>
      </c>
      <c r="CF37" s="65">
        <v>7</v>
      </c>
      <c r="CG37" s="65">
        <v>9</v>
      </c>
      <c r="CH37" s="65">
        <v>8</v>
      </c>
      <c r="CI37" s="65">
        <v>6</v>
      </c>
      <c r="CJ37" s="65">
        <v>11</v>
      </c>
      <c r="CK37" s="65">
        <v>9</v>
      </c>
      <c r="CL37" s="65">
        <v>22</v>
      </c>
      <c r="CM37" s="51">
        <f>+SUM(CA37:CL37)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v>37</v>
      </c>
      <c r="DE37" s="65">
        <v>46</v>
      </c>
      <c r="DF37" s="65">
        <v>33</v>
      </c>
      <c r="DG37" s="65">
        <v>47</v>
      </c>
      <c r="DH37" s="65">
        <v>33</v>
      </c>
      <c r="DI37" s="65">
        <v>36</v>
      </c>
      <c r="DJ37" s="65"/>
      <c r="DK37" s="65"/>
      <c r="DL37" s="65"/>
      <c r="DM37" s="51"/>
    </row>
    <row r="38" spans="2:117"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+SUM(BN38:BY38)</f>
        <v>801</v>
      </c>
      <c r="CA38" s="65">
        <v>58</v>
      </c>
      <c r="CB38" s="65">
        <v>67</v>
      </c>
      <c r="CC38" s="65">
        <v>39</v>
      </c>
      <c r="CD38" s="65">
        <v>9</v>
      </c>
      <c r="CE38" s="65">
        <v>8</v>
      </c>
      <c r="CF38" s="65">
        <v>14</v>
      </c>
      <c r="CG38" s="65">
        <v>15</v>
      </c>
      <c r="CH38" s="65">
        <v>24</v>
      </c>
      <c r="CI38" s="65">
        <v>29</v>
      </c>
      <c r="CJ38" s="65">
        <v>23</v>
      </c>
      <c r="CK38" s="65">
        <v>18</v>
      </c>
      <c r="CL38" s="65">
        <v>30</v>
      </c>
      <c r="CM38" s="51">
        <f>+SUM(CA38:CL38)</f>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v>70</v>
      </c>
      <c r="DE38" s="65">
        <v>61</v>
      </c>
      <c r="DF38" s="65">
        <v>51</v>
      </c>
      <c r="DG38" s="65">
        <v>40</v>
      </c>
      <c r="DH38" s="65">
        <v>58</v>
      </c>
      <c r="DI38" s="65">
        <v>67</v>
      </c>
      <c r="DJ38" s="65"/>
      <c r="DK38" s="65"/>
      <c r="DL38" s="65"/>
      <c r="DM38" s="51"/>
    </row>
    <row r="39" spans="2:117"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+SUM(BN39:BY39)</f>
        <v>409</v>
      </c>
      <c r="CA39" s="65">
        <v>40</v>
      </c>
      <c r="CB39" s="65">
        <v>38</v>
      </c>
      <c r="CC39" s="65">
        <v>44</v>
      </c>
      <c r="CD39" s="65">
        <v>43</v>
      </c>
      <c r="CE39" s="65">
        <v>68</v>
      </c>
      <c r="CF39" s="65">
        <v>51</v>
      </c>
      <c r="CG39" s="65">
        <v>50</v>
      </c>
      <c r="CH39" s="65">
        <v>54</v>
      </c>
      <c r="CI39" s="65">
        <v>45</v>
      </c>
      <c r="CJ39" s="65">
        <v>73</v>
      </c>
      <c r="CK39" s="65">
        <v>56</v>
      </c>
      <c r="CL39" s="65">
        <v>100</v>
      </c>
      <c r="CM39" s="51">
        <f>+SUM(CA39:CL39)</f>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v>45</v>
      </c>
      <c r="DE39" s="65">
        <v>41</v>
      </c>
      <c r="DF39" s="65">
        <v>32</v>
      </c>
      <c r="DG39" s="65">
        <v>31</v>
      </c>
      <c r="DH39" s="65">
        <v>55</v>
      </c>
      <c r="DI39" s="65">
        <v>52</v>
      </c>
      <c r="DJ39" s="65"/>
      <c r="DK39" s="65"/>
      <c r="DL39" s="65"/>
      <c r="DM39" s="51"/>
    </row>
    <row r="40" spans="2:117"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+SUM(BN40:BY40)</f>
        <v>0</v>
      </c>
      <c r="CA40" s="65">
        <v>0</v>
      </c>
      <c r="CB40" s="65">
        <v>1</v>
      </c>
      <c r="CC40" s="65">
        <v>0</v>
      </c>
      <c r="CD40" s="65">
        <v>0</v>
      </c>
      <c r="CE40" s="65">
        <v>0</v>
      </c>
      <c r="CF40" s="65">
        <v>0</v>
      </c>
      <c r="CG40" s="65">
        <v>0</v>
      </c>
      <c r="CH40" s="65">
        <v>0</v>
      </c>
      <c r="CI40" s="65">
        <v>0</v>
      </c>
      <c r="CJ40" s="65">
        <v>0</v>
      </c>
      <c r="CK40" s="65">
        <v>0</v>
      </c>
      <c r="CL40" s="65">
        <v>0</v>
      </c>
      <c r="CM40" s="51">
        <f>+SUM(CA40:CL40)</f>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v>7</v>
      </c>
      <c r="DE40" s="65">
        <v>12</v>
      </c>
      <c r="DF40" s="65">
        <v>8</v>
      </c>
      <c r="DG40" s="65">
        <v>7</v>
      </c>
      <c r="DH40" s="65">
        <v>9</v>
      </c>
      <c r="DI40" s="65">
        <v>9</v>
      </c>
      <c r="DJ40" s="65"/>
      <c r="DK40" s="65"/>
      <c r="DL40" s="65"/>
      <c r="DM40" s="51"/>
    </row>
    <row r="41" spans="2:117" s="33" customFormat="1" ht="15" customHeight="1" x14ac:dyDescent="0.2">
      <c r="C41" s="66"/>
    </row>
    <row r="42" spans="2:117" s="33" customFormat="1" ht="15" customHeight="1" x14ac:dyDescent="0.2">
      <c r="B42" s="40" t="s">
        <v>102</v>
      </c>
      <c r="C42" s="41"/>
    </row>
    <row r="43" spans="2:117" s="3" customFormat="1" ht="15"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142</v>
      </c>
      <c r="CA43" s="100">
        <v>2020</v>
      </c>
      <c r="CB43" s="100"/>
      <c r="CC43" s="100"/>
      <c r="CD43" s="100"/>
      <c r="CE43" s="100"/>
      <c r="CF43" s="100"/>
      <c r="CG43" s="100"/>
      <c r="CH43" s="100"/>
      <c r="CI43" s="100"/>
      <c r="CJ43" s="100"/>
      <c r="CK43" s="100"/>
      <c r="CL43" s="100"/>
      <c r="CM43" s="101" t="s">
        <v>146</v>
      </c>
      <c r="CN43" s="100">
        <v>2021</v>
      </c>
      <c r="CO43" s="100"/>
      <c r="CP43" s="100"/>
      <c r="CQ43" s="100"/>
      <c r="CR43" s="100"/>
      <c r="CS43" s="100"/>
      <c r="CT43" s="100"/>
      <c r="CU43" s="100"/>
      <c r="CV43" s="100"/>
      <c r="CW43" s="100"/>
      <c r="CX43" s="100"/>
      <c r="CY43" s="100"/>
      <c r="CZ43" s="101" t="s">
        <v>149</v>
      </c>
      <c r="DA43" s="100">
        <v>2022</v>
      </c>
      <c r="DB43" s="100"/>
      <c r="DC43" s="100"/>
      <c r="DD43" s="100"/>
      <c r="DE43" s="100"/>
      <c r="DF43" s="100"/>
      <c r="DG43" s="100"/>
      <c r="DH43" s="100"/>
      <c r="DI43" s="100"/>
      <c r="DJ43" s="100"/>
      <c r="DK43" s="100"/>
      <c r="DL43" s="100"/>
      <c r="DM43" s="101" t="s">
        <v>150</v>
      </c>
    </row>
    <row r="44" spans="2:117" s="3" customFormat="1" ht="30" x14ac:dyDescent="0.2">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v>40</v>
      </c>
      <c r="DE45" s="67">
        <v>39</v>
      </c>
      <c r="DF45" s="67">
        <v>42</v>
      </c>
      <c r="DG45" s="67">
        <v>37</v>
      </c>
      <c r="DH45" s="67">
        <v>40</v>
      </c>
      <c r="DI45" s="67">
        <v>39</v>
      </c>
      <c r="DJ45" s="67"/>
      <c r="DK45" s="67"/>
      <c r="DL45" s="67"/>
      <c r="DM45" s="67"/>
    </row>
    <row r="46" spans="2:117"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v>45</v>
      </c>
      <c r="DE46" s="67">
        <v>42</v>
      </c>
      <c r="DF46" s="67">
        <v>37</v>
      </c>
      <c r="DG46" s="67">
        <v>37</v>
      </c>
      <c r="DH46" s="67">
        <v>40</v>
      </c>
      <c r="DI46" s="67">
        <v>45</v>
      </c>
      <c r="DJ46" s="67"/>
      <c r="DK46" s="67"/>
      <c r="DL46" s="67"/>
      <c r="DM46" s="67"/>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v>1.125</v>
      </c>
      <c r="DE47" s="44">
        <v>1.0769230769230769</v>
      </c>
      <c r="DF47" s="44">
        <v>0.88095238095238093</v>
      </c>
      <c r="DG47" s="44">
        <v>1</v>
      </c>
      <c r="DH47" s="44">
        <v>1</v>
      </c>
      <c r="DI47" s="44">
        <v>1.1538461538461537</v>
      </c>
      <c r="DJ47" s="44"/>
      <c r="DK47" s="44"/>
      <c r="DL47" s="44"/>
      <c r="DM47" s="44"/>
    </row>
    <row r="48" spans="2:117"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v>2183</v>
      </c>
      <c r="DE48" s="67">
        <v>2263</v>
      </c>
      <c r="DF48" s="67">
        <v>6493</v>
      </c>
      <c r="DG48" s="67">
        <v>2644</v>
      </c>
      <c r="DH48" s="67">
        <v>3021</v>
      </c>
      <c r="DI48" s="67">
        <v>5113</v>
      </c>
      <c r="DJ48" s="67"/>
      <c r="DK48" s="67"/>
      <c r="DL48" s="67"/>
      <c r="DM48" s="67"/>
    </row>
    <row r="49" spans="2:117"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v>2177</v>
      </c>
      <c r="DE49" s="67">
        <v>2227</v>
      </c>
      <c r="DF49" s="67">
        <v>6327</v>
      </c>
      <c r="DG49" s="67">
        <v>2680</v>
      </c>
      <c r="DH49" s="67">
        <v>3085</v>
      </c>
      <c r="DI49" s="67">
        <v>5085</v>
      </c>
      <c r="DJ49" s="67"/>
      <c r="DK49" s="67"/>
      <c r="DL49" s="67"/>
      <c r="DM49" s="67"/>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c r="DK50" s="44"/>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c r="DK51" s="44"/>
      <c r="DL51" s="44"/>
      <c r="DM51" s="44"/>
    </row>
    <row r="52" spans="2:117" s="33" customFormat="1" ht="15" customHeight="1" x14ac:dyDescent="0.2">
      <c r="C52" s="66"/>
    </row>
    <row r="53" spans="2:117" s="33" customFormat="1" ht="15" customHeight="1" x14ac:dyDescent="0.2">
      <c r="B53" s="40" t="s">
        <v>103</v>
      </c>
      <c r="C53" s="41"/>
    </row>
    <row r="54" spans="2:117" s="3" customFormat="1" ht="15"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142</v>
      </c>
      <c r="CA54" s="100">
        <v>2020</v>
      </c>
      <c r="CB54" s="100"/>
      <c r="CC54" s="100"/>
      <c r="CD54" s="100"/>
      <c r="CE54" s="100"/>
      <c r="CF54" s="100"/>
      <c r="CG54" s="100"/>
      <c r="CH54" s="100"/>
      <c r="CI54" s="100"/>
      <c r="CJ54" s="100"/>
      <c r="CK54" s="100"/>
      <c r="CL54" s="100"/>
      <c r="CM54" s="101" t="s">
        <v>146</v>
      </c>
      <c r="CN54" s="100">
        <v>2021</v>
      </c>
      <c r="CO54" s="100"/>
      <c r="CP54" s="100"/>
      <c r="CQ54" s="100"/>
      <c r="CR54" s="100"/>
      <c r="CS54" s="100"/>
      <c r="CT54" s="100"/>
      <c r="CU54" s="100"/>
      <c r="CV54" s="100"/>
      <c r="CW54" s="100"/>
      <c r="CX54" s="100"/>
      <c r="CY54" s="100"/>
      <c r="CZ54" s="101" t="s">
        <v>149</v>
      </c>
      <c r="DA54" s="100">
        <v>2022</v>
      </c>
      <c r="DB54" s="100"/>
      <c r="DC54" s="100"/>
      <c r="DD54" s="100"/>
      <c r="DE54" s="100"/>
      <c r="DF54" s="100"/>
      <c r="DG54" s="100"/>
      <c r="DH54" s="100"/>
      <c r="DI54" s="100"/>
      <c r="DJ54" s="100"/>
      <c r="DK54" s="100"/>
      <c r="DL54" s="100"/>
      <c r="DM54" s="101" t="s">
        <v>150</v>
      </c>
    </row>
    <row r="55" spans="2:117" s="3" customFormat="1" ht="30" x14ac:dyDescent="0.2">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v>2181278</v>
      </c>
      <c r="DE56" s="51">
        <v>2604535</v>
      </c>
      <c r="DF56" s="51">
        <v>2611832</v>
      </c>
      <c r="DG56" s="51">
        <v>2715043</v>
      </c>
      <c r="DH56" s="51">
        <v>2916676</v>
      </c>
      <c r="DI56" s="51">
        <v>3109394</v>
      </c>
      <c r="DJ56" s="51"/>
      <c r="DK56" s="51"/>
      <c r="DL56" s="51"/>
      <c r="DM56" s="67"/>
    </row>
    <row r="57" spans="2:117" s="69" customFormat="1" ht="15" customHeight="1" x14ac:dyDescent="0.2">
      <c r="B57" s="68"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3">+SUM(BN57:BY57)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4">+SUM(CA57:CL57)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c r="DK57" s="51"/>
      <c r="DL57" s="51"/>
      <c r="DM57" s="67"/>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3"/>
        <v>144</v>
      </c>
      <c r="CA58" s="51">
        <v>26</v>
      </c>
      <c r="CB58" s="51">
        <v>23</v>
      </c>
      <c r="CC58" s="51">
        <v>14</v>
      </c>
      <c r="CD58" s="51">
        <v>6</v>
      </c>
      <c r="CE58" s="51">
        <v>5</v>
      </c>
      <c r="CF58" s="51">
        <v>9</v>
      </c>
      <c r="CG58" s="51">
        <v>9</v>
      </c>
      <c r="CH58" s="51">
        <v>10</v>
      </c>
      <c r="CI58" s="51">
        <v>10</v>
      </c>
      <c r="CJ58" s="51">
        <v>11</v>
      </c>
      <c r="CK58" s="51">
        <v>10</v>
      </c>
      <c r="CL58" s="51">
        <v>18</v>
      </c>
      <c r="CM58" s="67">
        <f t="shared" si="4"/>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v>14</v>
      </c>
      <c r="DE58" s="51">
        <v>16</v>
      </c>
      <c r="DF58" s="51">
        <v>20</v>
      </c>
      <c r="DG58" s="51">
        <v>17</v>
      </c>
      <c r="DH58" s="51">
        <v>19</v>
      </c>
      <c r="DI58" s="51">
        <v>21</v>
      </c>
      <c r="DJ58" s="51"/>
      <c r="DK58" s="51"/>
      <c r="DL58" s="51"/>
      <c r="DM58" s="67"/>
    </row>
    <row r="59" spans="2:117"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3"/>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4"/>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c r="DK59" s="51"/>
      <c r="DL59" s="51"/>
      <c r="DM59" s="67"/>
    </row>
    <row r="60" spans="2:117" s="33" customFormat="1" ht="28.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3"/>
        <v>144</v>
      </c>
      <c r="CA60" s="51">
        <v>26</v>
      </c>
      <c r="CB60" s="51">
        <v>23</v>
      </c>
      <c r="CC60" s="51">
        <v>14</v>
      </c>
      <c r="CD60" s="51">
        <v>6</v>
      </c>
      <c r="CE60" s="51">
        <v>5</v>
      </c>
      <c r="CF60" s="51">
        <v>9</v>
      </c>
      <c r="CG60" s="51">
        <v>9</v>
      </c>
      <c r="CH60" s="51">
        <v>10</v>
      </c>
      <c r="CI60" s="51">
        <v>10</v>
      </c>
      <c r="CJ60" s="51">
        <v>11</v>
      </c>
      <c r="CK60" s="51">
        <v>10</v>
      </c>
      <c r="CL60" s="51">
        <v>18</v>
      </c>
      <c r="CM60" s="67">
        <f t="shared" si="4"/>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v>14</v>
      </c>
      <c r="DE60" s="51">
        <v>16</v>
      </c>
      <c r="DF60" s="51">
        <v>20</v>
      </c>
      <c r="DG60" s="51">
        <v>17</v>
      </c>
      <c r="DH60" s="51">
        <v>19</v>
      </c>
      <c r="DI60" s="51">
        <v>21</v>
      </c>
      <c r="DJ60" s="51"/>
      <c r="DK60" s="51"/>
      <c r="DL60" s="51"/>
      <c r="DM60" s="67"/>
    </row>
    <row r="61" spans="2:117"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3"/>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4"/>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c r="DK61" s="51"/>
      <c r="DL61" s="51"/>
      <c r="DM61" s="67"/>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3"/>
        <v>290</v>
      </c>
      <c r="CA62" s="51">
        <v>52</v>
      </c>
      <c r="CB62" s="51">
        <v>46</v>
      </c>
      <c r="CC62" s="51">
        <v>28</v>
      </c>
      <c r="CD62" s="51">
        <v>12</v>
      </c>
      <c r="CE62" s="51">
        <v>10</v>
      </c>
      <c r="CF62" s="51">
        <v>18</v>
      </c>
      <c r="CG62" s="51">
        <v>18</v>
      </c>
      <c r="CH62" s="51">
        <v>20</v>
      </c>
      <c r="CI62" s="51">
        <v>20</v>
      </c>
      <c r="CJ62" s="51">
        <v>22</v>
      </c>
      <c r="CK62" s="51">
        <v>20</v>
      </c>
      <c r="CL62" s="51">
        <v>36</v>
      </c>
      <c r="CM62" s="67">
        <f t="shared" si="4"/>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v>28</v>
      </c>
      <c r="DE62" s="51">
        <v>32</v>
      </c>
      <c r="DF62" s="51">
        <v>40</v>
      </c>
      <c r="DG62" s="51">
        <v>34</v>
      </c>
      <c r="DH62" s="51">
        <v>38</v>
      </c>
      <c r="DI62" s="51">
        <v>42</v>
      </c>
      <c r="DJ62" s="51"/>
      <c r="DK62" s="51"/>
      <c r="DL62" s="51"/>
      <c r="DM62" s="67"/>
    </row>
    <row r="63" spans="2:117"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3"/>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4"/>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c r="DK63" s="51"/>
      <c r="DL63" s="51"/>
      <c r="DM63" s="67"/>
    </row>
    <row r="64" spans="2:117"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
      <c r="B65" s="71" t="s">
        <v>104</v>
      </c>
      <c r="C65" s="41"/>
    </row>
    <row r="66" spans="2:117" s="3" customFormat="1" ht="15"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142</v>
      </c>
      <c r="CA66" s="100">
        <v>2020</v>
      </c>
      <c r="CB66" s="100"/>
      <c r="CC66" s="100"/>
      <c r="CD66" s="100"/>
      <c r="CE66" s="100"/>
      <c r="CF66" s="100"/>
      <c r="CG66" s="100"/>
      <c r="CH66" s="100"/>
      <c r="CI66" s="100"/>
      <c r="CJ66" s="100"/>
      <c r="CK66" s="100"/>
      <c r="CL66" s="100"/>
      <c r="CM66" s="101" t="s">
        <v>146</v>
      </c>
      <c r="CN66" s="100">
        <v>2021</v>
      </c>
      <c r="CO66" s="100"/>
      <c r="CP66" s="100"/>
      <c r="CQ66" s="100"/>
      <c r="CR66" s="100"/>
      <c r="CS66" s="100"/>
      <c r="CT66" s="100"/>
      <c r="CU66" s="100"/>
      <c r="CV66" s="100"/>
      <c r="CW66" s="100"/>
      <c r="CX66" s="100"/>
      <c r="CY66" s="100"/>
      <c r="CZ66" s="101" t="s">
        <v>149</v>
      </c>
      <c r="DA66" s="100">
        <v>2022</v>
      </c>
      <c r="DB66" s="100"/>
      <c r="DC66" s="100"/>
      <c r="DD66" s="100"/>
      <c r="DE66" s="100"/>
      <c r="DF66" s="100"/>
      <c r="DG66" s="100"/>
      <c r="DH66" s="100"/>
      <c r="DI66" s="100"/>
      <c r="DJ66" s="100"/>
      <c r="DK66" s="100"/>
      <c r="DL66" s="100"/>
      <c r="DM66" s="101" t="s">
        <v>149</v>
      </c>
    </row>
    <row r="67" spans="2:117" s="3" customFormat="1" ht="30" x14ac:dyDescent="0.2">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v>298350</v>
      </c>
      <c r="DE68" s="51">
        <v>295241.53000000003</v>
      </c>
      <c r="DF68" s="51">
        <v>273059.32203389832</v>
      </c>
      <c r="DG68" s="51">
        <v>377605</v>
      </c>
      <c r="DH68" s="51">
        <v>392021.18644067796</v>
      </c>
      <c r="DI68" s="51">
        <v>408207.63</v>
      </c>
      <c r="DJ68" s="51"/>
      <c r="DK68" s="51"/>
      <c r="DL68" s="51"/>
      <c r="DM68" s="67"/>
    </row>
    <row r="69" spans="2:117" s="33" customFormat="1" ht="15" customHeight="1" x14ac:dyDescent="0.2">
      <c r="B69" s="72"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+SUM(CA69:CL69)</f>
        <v>250523.35</v>
      </c>
      <c r="CN69" s="51"/>
      <c r="CO69" s="51"/>
      <c r="CP69" s="51">
        <v>531020.12</v>
      </c>
      <c r="CQ69" s="51"/>
      <c r="CR69" s="51">
        <v>46925.78</v>
      </c>
      <c r="CS69" s="51">
        <v>0</v>
      </c>
      <c r="CT69" s="51">
        <v>0</v>
      </c>
      <c r="CU69" s="51">
        <v>0</v>
      </c>
      <c r="CV69" s="33" t="s">
        <v>147</v>
      </c>
      <c r="CW69" s="51" t="s">
        <v>147</v>
      </c>
      <c r="CX69" s="51" t="s">
        <v>147</v>
      </c>
      <c r="CY69" s="51">
        <v>46925.78</v>
      </c>
      <c r="CZ69" s="67"/>
      <c r="DA69" s="51" t="s">
        <v>61</v>
      </c>
      <c r="DB69" s="51">
        <v>49943.29</v>
      </c>
      <c r="DC69" s="51">
        <v>99886.58</v>
      </c>
      <c r="DD69" s="51">
        <v>0</v>
      </c>
      <c r="DE69" s="51">
        <v>0</v>
      </c>
      <c r="DF69" s="51">
        <v>0</v>
      </c>
      <c r="DG69" s="51">
        <v>550207.74</v>
      </c>
      <c r="DH69" s="51">
        <v>0</v>
      </c>
      <c r="DI69" s="51">
        <v>0</v>
      </c>
      <c r="DJ69" s="51"/>
      <c r="DK69" s="51"/>
      <c r="DL69" s="51"/>
      <c r="DM69" s="67"/>
    </row>
    <row r="70" spans="2:117" s="33" customFormat="1" ht="15" customHeight="1" x14ac:dyDescent="0.2">
      <c r="B70" s="72"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7">
        <f>+SUM(CA70:CL70)</f>
        <v>525161.89</v>
      </c>
      <c r="CN70" s="51"/>
      <c r="CO70" s="51"/>
      <c r="CP70" s="51">
        <v>1112698.6100000001</v>
      </c>
      <c r="CQ70" s="51"/>
      <c r="CR70" s="51">
        <v>98328.2</v>
      </c>
      <c r="CS70" s="51">
        <v>0</v>
      </c>
      <c r="CT70" s="51">
        <v>0</v>
      </c>
      <c r="CU70" s="51">
        <v>0</v>
      </c>
      <c r="CV70" s="51" t="s">
        <v>147</v>
      </c>
      <c r="CW70" s="51" t="s">
        <v>147</v>
      </c>
      <c r="CX70" s="51" t="s">
        <v>147</v>
      </c>
      <c r="CY70" s="51">
        <v>98328.2</v>
      </c>
      <c r="CZ70" s="67"/>
      <c r="DA70" s="51" t="s">
        <v>61</v>
      </c>
      <c r="DB70" s="51">
        <v>104651.09</v>
      </c>
      <c r="DC70" s="51">
        <v>209302.17</v>
      </c>
      <c r="DD70" s="51">
        <v>0</v>
      </c>
      <c r="DE70" s="51">
        <v>0</v>
      </c>
      <c r="DF70" s="51">
        <v>0</v>
      </c>
      <c r="DG70" s="51">
        <v>995927.74</v>
      </c>
      <c r="DH70" s="51">
        <v>0</v>
      </c>
      <c r="DI70" s="51">
        <v>0</v>
      </c>
      <c r="DJ70" s="51"/>
      <c r="DK70" s="51"/>
      <c r="DL70" s="51"/>
      <c r="DM70" s="67"/>
    </row>
    <row r="71" spans="2:117"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7">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v>302.69</v>
      </c>
      <c r="DE71" s="51">
        <v>369.89</v>
      </c>
      <c r="DF71" s="51">
        <v>368.02</v>
      </c>
      <c r="DG71" s="51">
        <v>395.6</v>
      </c>
      <c r="DH71" s="51">
        <v>400.04</v>
      </c>
      <c r="DI71" s="51">
        <v>408.33</v>
      </c>
      <c r="DJ71" s="51"/>
      <c r="DK71" s="51"/>
      <c r="DL71" s="51"/>
      <c r="DM71" s="67"/>
    </row>
    <row r="72" spans="2:117"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17" s="33" customFormat="1" ht="15" customHeight="1" x14ac:dyDescent="0.2">
      <c r="B73" s="71" t="s">
        <v>105</v>
      </c>
      <c r="C73" s="41"/>
    </row>
    <row r="74" spans="2:117" s="3" customFormat="1" ht="15"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142</v>
      </c>
      <c r="CA74" s="100">
        <v>2020</v>
      </c>
      <c r="CB74" s="100"/>
      <c r="CC74" s="100"/>
      <c r="CD74" s="100"/>
      <c r="CE74" s="100"/>
      <c r="CF74" s="100"/>
      <c r="CG74" s="100"/>
      <c r="CH74" s="100"/>
      <c r="CI74" s="100"/>
      <c r="CJ74" s="100"/>
      <c r="CK74" s="100"/>
      <c r="CL74" s="100"/>
      <c r="CM74" s="101" t="s">
        <v>146</v>
      </c>
      <c r="CN74" s="100">
        <v>2021</v>
      </c>
      <c r="CO74" s="100"/>
      <c r="CP74" s="100"/>
      <c r="CQ74" s="100"/>
      <c r="CR74" s="100"/>
      <c r="CS74" s="100"/>
      <c r="CT74" s="100"/>
      <c r="CU74" s="100"/>
      <c r="CV74" s="100"/>
      <c r="CW74" s="100"/>
      <c r="CX74" s="100"/>
      <c r="CY74" s="100"/>
      <c r="CZ74" s="101" t="s">
        <v>149</v>
      </c>
      <c r="DA74" s="100">
        <v>2022</v>
      </c>
      <c r="DB74" s="100"/>
      <c r="DC74" s="100"/>
      <c r="DD74" s="100"/>
      <c r="DE74" s="100"/>
      <c r="DF74" s="100"/>
      <c r="DG74" s="100"/>
      <c r="DH74" s="100"/>
      <c r="DI74" s="100"/>
      <c r="DJ74" s="100"/>
      <c r="DK74" s="100"/>
      <c r="DL74" s="100"/>
      <c r="DM74" s="101" t="s">
        <v>149</v>
      </c>
    </row>
    <row r="75" spans="2:117" s="3" customFormat="1" ht="30" x14ac:dyDescent="0.2">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5">SUM(D77:D102)</f>
        <v>3760.0189999999998</v>
      </c>
      <c r="E76" s="74">
        <f t="shared" si="5"/>
        <v>4302.6610000000001</v>
      </c>
      <c r="F76" s="74">
        <f t="shared" si="5"/>
        <v>3530.2249999999999</v>
      </c>
      <c r="G76" s="74">
        <f t="shared" si="5"/>
        <v>3347.6750000000002</v>
      </c>
      <c r="H76" s="74">
        <f t="shared" si="5"/>
        <v>3732.2260000000006</v>
      </c>
      <c r="I76" s="74">
        <f t="shared" si="5"/>
        <v>3685.0200000000004</v>
      </c>
      <c r="J76" s="74">
        <f t="shared" si="5"/>
        <v>4102.1260000000002</v>
      </c>
      <c r="K76" s="74">
        <f t="shared" si="5"/>
        <v>3935.4470000000001</v>
      </c>
      <c r="L76" s="74">
        <f t="shared" si="5"/>
        <v>4646.415</v>
      </c>
      <c r="M76" s="74">
        <f t="shared" si="5"/>
        <v>7753.1380000000017</v>
      </c>
      <c r="N76" s="74">
        <f t="shared" si="5"/>
        <v>8293.8739999999998</v>
      </c>
      <c r="O76" s="74">
        <f t="shared" si="5"/>
        <v>8895.8950000000004</v>
      </c>
      <c r="P76" s="74">
        <f t="shared" si="5"/>
        <v>8698.3940000000002</v>
      </c>
      <c r="Q76" s="74">
        <f t="shared" si="5"/>
        <v>9712.8040000000001</v>
      </c>
      <c r="R76" s="74">
        <f t="shared" si="5"/>
        <v>8637.3979999999992</v>
      </c>
      <c r="S76" s="74">
        <f t="shared" si="5"/>
        <v>8104.1180000000004</v>
      </c>
      <c r="T76" s="74">
        <f t="shared" si="5"/>
        <v>9038.8289999999997</v>
      </c>
      <c r="U76" s="74">
        <f t="shared" si="5"/>
        <v>8683.030999999999</v>
      </c>
      <c r="V76" s="74">
        <f t="shared" si="5"/>
        <v>9127.4159999999993</v>
      </c>
      <c r="W76" s="74">
        <f t="shared" si="5"/>
        <v>8863.3639999999996</v>
      </c>
      <c r="X76" s="74">
        <f t="shared" si="5"/>
        <v>8884.5529999999999</v>
      </c>
      <c r="Y76" s="74">
        <f t="shared" si="5"/>
        <v>8992.2150000000001</v>
      </c>
      <c r="Z76" s="74">
        <f t="shared" si="5"/>
        <v>8901.8169999999991</v>
      </c>
      <c r="AA76" s="74">
        <f t="shared" si="5"/>
        <v>8840.9590000000026</v>
      </c>
      <c r="AB76" s="74">
        <f t="shared" si="5"/>
        <v>9047.8980000000029</v>
      </c>
      <c r="AC76" s="74">
        <f t="shared" si="5"/>
        <v>9948.5470000000005</v>
      </c>
      <c r="AD76" s="74">
        <f t="shared" si="5"/>
        <v>8928.2139999999999</v>
      </c>
      <c r="AE76" s="74">
        <f t="shared" si="5"/>
        <v>8738.4670000000006</v>
      </c>
      <c r="AF76" s="74">
        <f t="shared" si="5"/>
        <v>8856.5580000000009</v>
      </c>
      <c r="AG76" s="74">
        <f t="shared" si="5"/>
        <v>8923.021999999999</v>
      </c>
      <c r="AH76" s="74">
        <f t="shared" si="5"/>
        <v>9102.5220000000008</v>
      </c>
      <c r="AI76" s="74">
        <f t="shared" si="5"/>
        <v>8831.6820000000007</v>
      </c>
      <c r="AJ76" s="74">
        <f t="shared" si="5"/>
        <v>8780.5269999999982</v>
      </c>
      <c r="AK76" s="74">
        <f t="shared" si="5"/>
        <v>8924.2379999999994</v>
      </c>
      <c r="AL76" s="74">
        <f t="shared" si="5"/>
        <v>8802.7960000000003</v>
      </c>
      <c r="AM76" s="74">
        <f t="shared" si="5"/>
        <v>8977.9669999999969</v>
      </c>
      <c r="AN76" s="74">
        <f t="shared" si="5"/>
        <v>8652.1539999999986</v>
      </c>
      <c r="AO76" s="74">
        <f t="shared" si="5"/>
        <v>9711.996000000001</v>
      </c>
      <c r="AP76" s="74">
        <f t="shared" ref="AP76:AY76" si="6">SUM(AP77:AP102)</f>
        <v>9185.3630000000012</v>
      </c>
      <c r="AQ76" s="74">
        <f t="shared" si="6"/>
        <v>8404.1890000000021</v>
      </c>
      <c r="AR76" s="74">
        <f t="shared" si="6"/>
        <v>9220.7379999999994</v>
      </c>
      <c r="AS76" s="74">
        <f t="shared" si="6"/>
        <v>8583.5400000000009</v>
      </c>
      <c r="AT76" s="74">
        <f t="shared" si="6"/>
        <v>9204.9730000000018</v>
      </c>
      <c r="AU76" s="74">
        <f t="shared" si="6"/>
        <v>8778.2249999999985</v>
      </c>
      <c r="AV76" s="74">
        <f t="shared" si="6"/>
        <v>8471.6720000000005</v>
      </c>
      <c r="AW76" s="74">
        <f t="shared" si="6"/>
        <v>9098.56</v>
      </c>
      <c r="AX76" s="74">
        <f t="shared" si="6"/>
        <v>8847.2960000000003</v>
      </c>
      <c r="AY76" s="74">
        <f t="shared" si="6"/>
        <v>9040.3410000000003</v>
      </c>
      <c r="AZ76" s="74">
        <f t="shared" ref="AZ76:BG76" si="7">SUM(AZ77:AZ102)</f>
        <v>9021.0570000000025</v>
      </c>
      <c r="BA76" s="74">
        <f t="shared" si="7"/>
        <v>9726.7209999999995</v>
      </c>
      <c r="BB76" s="74">
        <f t="shared" si="7"/>
        <v>8764.2050000000017</v>
      </c>
      <c r="BC76" s="74">
        <f t="shared" si="7"/>
        <v>8629.5839999999989</v>
      </c>
      <c r="BD76" s="74">
        <f t="shared" si="7"/>
        <v>9475.6980000000003</v>
      </c>
      <c r="BE76" s="74">
        <f t="shared" si="7"/>
        <v>9195.3639999999996</v>
      </c>
      <c r="BF76" s="74">
        <f t="shared" si="7"/>
        <v>10036.151</v>
      </c>
      <c r="BG76" s="74">
        <f t="shared" si="7"/>
        <v>9954.7780000000002</v>
      </c>
      <c r="BH76" s="74">
        <f t="shared" ref="BH76:BS76" si="8">SUM(BH77:BH102)</f>
        <v>10366.552000000001</v>
      </c>
      <c r="BI76" s="74">
        <f t="shared" si="8"/>
        <v>10928.543000000001</v>
      </c>
      <c r="BJ76" s="74">
        <f t="shared" si="8"/>
        <v>10962.378000000002</v>
      </c>
      <c r="BK76" s="74">
        <f t="shared" si="8"/>
        <v>11411.104000000003</v>
      </c>
      <c r="BL76" s="74">
        <f t="shared" si="8"/>
        <v>11549.058000000003</v>
      </c>
      <c r="BM76" s="74">
        <f t="shared" si="8"/>
        <v>12844.769999999999</v>
      </c>
      <c r="BN76" s="74">
        <f t="shared" si="8"/>
        <v>11857</v>
      </c>
      <c r="BO76" s="74">
        <f t="shared" si="8"/>
        <v>11549.088</v>
      </c>
      <c r="BP76" s="74">
        <f t="shared" si="8"/>
        <v>12995.569</v>
      </c>
      <c r="BQ76" s="74">
        <f t="shared" si="8"/>
        <v>13007.810999999998</v>
      </c>
      <c r="BR76" s="74">
        <f t="shared" si="8"/>
        <v>14445.429</v>
      </c>
      <c r="BS76" s="74">
        <f t="shared" si="8"/>
        <v>13764.539999999997</v>
      </c>
      <c r="BT76" s="74">
        <f t="shared" ref="BT76:BY76" si="9">SUM(BT77:BT102)</f>
        <v>14720.050999999999</v>
      </c>
      <c r="BU76" s="74">
        <f t="shared" si="9"/>
        <v>15445.219000000003</v>
      </c>
      <c r="BV76" s="74">
        <f t="shared" si="9"/>
        <v>14761.589999999998</v>
      </c>
      <c r="BW76" s="74">
        <f t="shared" si="9"/>
        <v>15551.525000000005</v>
      </c>
      <c r="BX76" s="74">
        <f t="shared" si="9"/>
        <v>15369.033999999998</v>
      </c>
      <c r="BY76" s="74">
        <f t="shared" si="9"/>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10">+SUM(CE77:CE102)</f>
        <v>2548.2979999999998</v>
      </c>
      <c r="CF76" s="74">
        <f t="shared" si="10"/>
        <v>2959.0760000000005</v>
      </c>
      <c r="CG76" s="74">
        <f t="shared" si="10"/>
        <v>3452.4789999999998</v>
      </c>
      <c r="CH76" s="74">
        <f t="shared" si="10"/>
        <v>3496.4059999999999</v>
      </c>
      <c r="CI76" s="74">
        <f t="shared" si="10"/>
        <v>3502.4070000000006</v>
      </c>
      <c r="CJ76" s="74">
        <f t="shared" si="10"/>
        <v>3734.8039999999996</v>
      </c>
      <c r="CK76" s="74">
        <f t="shared" si="10"/>
        <v>3659.7479999999996</v>
      </c>
      <c r="CL76" s="74">
        <f t="shared" si="10"/>
        <v>5361.7670000000016</v>
      </c>
      <c r="CM76" s="91">
        <f t="shared" ref="CM76:CM102" si="11">+SUM(CA76:CL76)</f>
        <v>70196.043000000005</v>
      </c>
      <c r="CN76" s="74">
        <f t="shared" si="10"/>
        <v>5955.398000000001</v>
      </c>
      <c r="CO76" s="74">
        <f t="shared" si="10"/>
        <v>4015.9550000000008</v>
      </c>
      <c r="CP76" s="74">
        <f t="shared" si="10"/>
        <v>6104.3289999999988</v>
      </c>
      <c r="CQ76" s="74">
        <f t="shared" si="10"/>
        <v>5903.2480000000005</v>
      </c>
      <c r="CR76" s="74">
        <f t="shared" si="10"/>
        <v>7069.820999999999</v>
      </c>
      <c r="CS76" s="74">
        <f t="shared" si="10"/>
        <v>7190.1760000000004</v>
      </c>
      <c r="CT76" s="74">
        <f t="shared" si="10"/>
        <v>7424.753999999999</v>
      </c>
      <c r="CU76" s="74">
        <f t="shared" si="10"/>
        <v>7103.884</v>
      </c>
      <c r="CV76" s="74">
        <f t="shared" si="10"/>
        <v>7199.6580000000004</v>
      </c>
      <c r="CW76" s="74">
        <f t="shared" si="10"/>
        <v>7185.2009999999991</v>
      </c>
      <c r="CX76" s="74">
        <f t="shared" si="10"/>
        <v>7430.9360000000006</v>
      </c>
      <c r="CY76" s="74">
        <f t="shared" si="10"/>
        <v>8589.5500000000011</v>
      </c>
      <c r="CZ76" s="74">
        <f t="shared" si="10"/>
        <v>0</v>
      </c>
      <c r="DA76" s="74">
        <f t="shared" ref="DA76:DM76" si="12">+SUM(DA77:DA102)</f>
        <v>7406.2749999999996</v>
      </c>
      <c r="DB76" s="74">
        <f t="shared" si="12"/>
        <v>7540.8149999999996</v>
      </c>
      <c r="DC76" s="74">
        <f t="shared" si="12"/>
        <v>8386.4070000000011</v>
      </c>
      <c r="DD76" s="74">
        <f t="shared" si="12"/>
        <v>8731.4050000000007</v>
      </c>
      <c r="DE76" s="74">
        <f t="shared" si="12"/>
        <v>10722.409000000001</v>
      </c>
      <c r="DF76" s="74">
        <f t="shared" si="12"/>
        <v>11001.808000000001</v>
      </c>
      <c r="DG76" s="74">
        <f t="shared" si="12"/>
        <v>11338.737000000001</v>
      </c>
      <c r="DH76" s="74">
        <f t="shared" si="12"/>
        <v>12045.038999999999</v>
      </c>
      <c r="DI76" s="74">
        <f t="shared" si="12"/>
        <v>12508.880000000001</v>
      </c>
      <c r="DJ76" s="74">
        <f t="shared" si="12"/>
        <v>0</v>
      </c>
      <c r="DK76" s="74">
        <f t="shared" si="12"/>
        <v>0</v>
      </c>
      <c r="DL76" s="74">
        <f t="shared" si="12"/>
        <v>0</v>
      </c>
      <c r="DM76" s="74">
        <f t="shared" si="12"/>
        <v>0</v>
      </c>
    </row>
    <row r="77" spans="2:117"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1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c r="DK77" s="36"/>
      <c r="DL77" s="36"/>
      <c r="DM77" s="67"/>
    </row>
    <row r="78" spans="2:117"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1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v>181.48400000000001</v>
      </c>
      <c r="DE78" s="36">
        <v>214.959</v>
      </c>
      <c r="DF78" s="36">
        <v>214.50399999999999</v>
      </c>
      <c r="DG78" s="36">
        <v>219.35900000000001</v>
      </c>
      <c r="DH78" s="36">
        <v>231.09200000000001</v>
      </c>
      <c r="DI78" s="36">
        <v>239.989</v>
      </c>
      <c r="DJ78" s="36"/>
      <c r="DK78" s="36"/>
      <c r="DL78" s="36"/>
      <c r="DM78" s="67"/>
    </row>
    <row r="79" spans="2:117"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1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c r="DK79" s="36"/>
      <c r="DL79" s="36"/>
      <c r="DM79" s="67"/>
    </row>
    <row r="80" spans="2:117"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1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v>347.36900000000003</v>
      </c>
      <c r="DE80" s="36">
        <v>425.81200000000001</v>
      </c>
      <c r="DF80" s="36">
        <v>437.65800000000002</v>
      </c>
      <c r="DG80" s="36">
        <v>454.012</v>
      </c>
      <c r="DH80" s="36">
        <v>484.161</v>
      </c>
      <c r="DI80" s="36">
        <v>497.32600000000002</v>
      </c>
      <c r="DJ80" s="36"/>
      <c r="DK80" s="36"/>
      <c r="DL80" s="36"/>
      <c r="DM80" s="67"/>
    </row>
    <row r="81" spans="2:117"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1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c r="DK81" s="36"/>
      <c r="DL81" s="36"/>
      <c r="DM81" s="67"/>
    </row>
    <row r="82" spans="2:117"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11"/>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c r="DK82" s="36"/>
      <c r="DL82" s="36"/>
      <c r="DM82" s="67"/>
    </row>
    <row r="83" spans="2:117"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1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c r="DK83" s="36"/>
      <c r="DL83" s="36"/>
      <c r="DM83" s="67"/>
    </row>
    <row r="84" spans="2:117"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1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v>158.46199999999999</v>
      </c>
      <c r="DE84" s="36">
        <v>190.685</v>
      </c>
      <c r="DF84" s="36">
        <v>195.405</v>
      </c>
      <c r="DG84" s="36">
        <v>195.50800000000001</v>
      </c>
      <c r="DH84" s="36">
        <v>215.727</v>
      </c>
      <c r="DI84" s="36">
        <v>234.61199999999999</v>
      </c>
      <c r="DJ84" s="36"/>
      <c r="DK84" s="36"/>
      <c r="DL84" s="36"/>
      <c r="DM84" s="67"/>
    </row>
    <row r="85" spans="2:117"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1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c r="DK85" s="36"/>
      <c r="DL85" s="36"/>
      <c r="DM85" s="67"/>
    </row>
    <row r="86" spans="2:117"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1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v>301.90899999999999</v>
      </c>
      <c r="DE86" s="36">
        <v>384.983</v>
      </c>
      <c r="DF86" s="36">
        <v>400.84</v>
      </c>
      <c r="DG86" s="36">
        <v>403.34</v>
      </c>
      <c r="DH86" s="36">
        <v>443.50799999999998</v>
      </c>
      <c r="DI86" s="36">
        <v>468.49200000000002</v>
      </c>
      <c r="DJ86" s="36"/>
      <c r="DK86" s="36"/>
      <c r="DL86" s="36"/>
      <c r="DM86" s="67"/>
    </row>
    <row r="87" spans="2:117"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1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c r="DK87" s="36"/>
      <c r="DL87" s="36"/>
      <c r="DM87" s="67"/>
    </row>
    <row r="88" spans="2:117"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1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c r="DK88" s="36"/>
      <c r="DL88" s="36"/>
      <c r="DM88" s="67"/>
    </row>
    <row r="89" spans="2:117"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1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c r="DK89" s="36"/>
      <c r="DL89" s="36"/>
      <c r="DM89" s="67"/>
    </row>
    <row r="90" spans="2:117"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1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v>331.529</v>
      </c>
      <c r="DE90" s="36">
        <v>391.334</v>
      </c>
      <c r="DF90" s="36">
        <v>396.745</v>
      </c>
      <c r="DG90" s="36">
        <v>410.61</v>
      </c>
      <c r="DH90" s="36">
        <v>442.69200000000001</v>
      </c>
      <c r="DI90" s="36">
        <v>453.69400000000002</v>
      </c>
      <c r="DJ90" s="36"/>
      <c r="DK90" s="36"/>
      <c r="DL90" s="36"/>
      <c r="DM90" s="67"/>
    </row>
    <row r="91" spans="2:117"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1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c r="DK91" s="36"/>
      <c r="DL91" s="36"/>
      <c r="DM91" s="67"/>
    </row>
    <row r="92" spans="2:117"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1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c r="DK92" s="36"/>
      <c r="DL92" s="36"/>
      <c r="DM92" s="67"/>
    </row>
    <row r="93" spans="2:117"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1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c r="DK93" s="36"/>
      <c r="DL93" s="36"/>
      <c r="DM93" s="67"/>
    </row>
    <row r="94" spans="2:117"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1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v>102.629</v>
      </c>
      <c r="DE94" s="36">
        <v>116.387</v>
      </c>
      <c r="DF94" s="36">
        <v>116.533</v>
      </c>
      <c r="DG94" s="36">
        <v>116.413</v>
      </c>
      <c r="DH94" s="36">
        <v>123.99</v>
      </c>
      <c r="DI94" s="36">
        <v>129.35900000000001</v>
      </c>
      <c r="DJ94" s="36"/>
      <c r="DK94" s="36"/>
      <c r="DL94" s="36"/>
      <c r="DM94" s="67"/>
    </row>
    <row r="95" spans="2:117"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1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c r="DK95" s="36"/>
      <c r="DL95" s="36"/>
      <c r="DM95" s="67"/>
    </row>
    <row r="96" spans="2:117"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1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v>200.32</v>
      </c>
      <c r="DE96" s="36">
        <v>249.113</v>
      </c>
      <c r="DF96" s="36">
        <v>257.15199999999999</v>
      </c>
      <c r="DG96" s="36">
        <v>259.91199999999998</v>
      </c>
      <c r="DH96" s="36">
        <v>280.399</v>
      </c>
      <c r="DI96" s="36">
        <v>306.09899999999999</v>
      </c>
      <c r="DJ96" s="36"/>
      <c r="DK96" s="36"/>
      <c r="DL96" s="36"/>
      <c r="DM96" s="67"/>
    </row>
    <row r="97" spans="2:117"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1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c r="DK97" s="36"/>
      <c r="DL97" s="36"/>
      <c r="DM97" s="67"/>
    </row>
    <row r="98" spans="2:117"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1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c r="DK98" s="36"/>
      <c r="DL98" s="36"/>
      <c r="DM98" s="67"/>
    </row>
    <row r="99" spans="2:117"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1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c r="DK99" s="36"/>
      <c r="DL99" s="36"/>
      <c r="DM99" s="67"/>
    </row>
    <row r="100" spans="2:117"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1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c r="DK100" s="36"/>
      <c r="DL100" s="36"/>
      <c r="DM100" s="67"/>
    </row>
    <row r="101" spans="2:117"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1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c r="DK101" s="36"/>
      <c r="DL101" s="36"/>
      <c r="DM101" s="67"/>
    </row>
    <row r="102" spans="2:117"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1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c r="DK102" s="36"/>
      <c r="DL102" s="36"/>
      <c r="DM102" s="67"/>
    </row>
    <row r="103" spans="2:117" s="33" customFormat="1" ht="15" customHeight="1" x14ac:dyDescent="0.2">
      <c r="B103" s="109" t="s">
        <v>62</v>
      </c>
      <c r="C103" s="41"/>
      <c r="AP103" s="57"/>
      <c r="AQ103" s="57"/>
    </row>
    <row r="104" spans="2:117" s="33" customFormat="1" ht="14.25" x14ac:dyDescent="0.2">
      <c r="B104" s="110"/>
      <c r="C104" s="41"/>
    </row>
    <row r="105" spans="2:117" s="33" customFormat="1" ht="14.25" x14ac:dyDescent="0.2">
      <c r="B105" s="110"/>
      <c r="C105" s="41"/>
    </row>
    <row r="106" spans="2:117" s="33" customFormat="1" ht="14.25" x14ac:dyDescent="0.2">
      <c r="C106" s="41"/>
      <c r="BZ106" s="33" t="s">
        <v>148</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2022-11-02T20:13:41Z</dcterms:modified>
</cp:coreProperties>
</file>