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Boletin mensual\"/>
    </mc:Choice>
  </mc:AlternateContent>
  <xr:revisionPtr revIDLastSave="0" documentId="13_ncr:1_{C8068B1F-9F98-49B9-9DF5-610FF369C029}" xr6:coauthVersionLast="47" xr6:coauthVersionMax="47" xr10:uidLastSave="{00000000-0000-0000-0000-000000000000}"/>
  <bookViews>
    <workbookView xWindow="-120" yWindow="-120" windowWidth="20730" windowHeight="11040" tabRatio="71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0" i="17" l="1"/>
  <c r="DX48" i="3"/>
  <c r="DW48" i="3" l="1"/>
  <c r="HW42" i="9" l="1"/>
  <c r="FW54" i="13" l="1"/>
  <c r="FW48" i="11" l="1"/>
  <c r="AW30" i="17" l="1"/>
  <c r="FV54" i="13" l="1"/>
  <c r="DV48" i="3" l="1"/>
  <c r="HV42" i="9" l="1"/>
  <c r="AV30" i="17" l="1"/>
  <c r="HI85" i="8" l="1"/>
  <c r="HU42" i="9" l="1"/>
  <c r="DU48" i="3" l="1"/>
  <c r="FH43" i="7" l="1"/>
  <c r="AT30" i="17" l="1"/>
  <c r="DT48" i="3" l="1"/>
  <c r="HS42" i="9" l="1"/>
  <c r="EF36" i="4" l="1"/>
  <c r="EF35" i="4"/>
  <c r="EF34" i="4" s="1"/>
  <c r="EF31" i="4"/>
  <c r="EF28" i="4"/>
  <c r="EF25" i="4"/>
  <c r="AS30" i="17" l="1"/>
  <c r="DS48" i="3" l="1"/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36" i="4"/>
  <c r="EO35" i="4"/>
  <c r="EO34" i="4"/>
  <c r="EO31" i="4"/>
  <c r="EO28" i="4"/>
  <c r="EO25" i="4"/>
  <c r="EO19" i="4"/>
  <c r="EO18" i="4"/>
  <c r="EO14" i="4"/>
  <c r="EO17" i="4"/>
  <c r="EO11" i="4"/>
  <c r="EO8" i="4"/>
  <c r="EO42" i="4" l="1"/>
  <c r="EO32" i="5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T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U54" i="13"/>
  <c r="FT54" i="13"/>
  <c r="FS54" i="13"/>
  <c r="FR54" i="13"/>
  <c r="FQ54" i="13"/>
  <c r="FP54" i="13"/>
  <c r="GB54" i="13" l="1"/>
  <c r="DP48" i="3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FG54" i="13" l="1"/>
  <c r="FE54" i="13"/>
  <c r="FO46" i="13"/>
  <c r="FO23" i="13"/>
  <c r="DL29" i="14" l="1"/>
  <c r="DM29" i="14"/>
  <c r="DM28" i="14" s="1"/>
  <c r="DN29" i="14"/>
  <c r="DL30" i="14"/>
  <c r="DM30" i="14"/>
  <c r="DN30" i="14"/>
  <c r="DL15" i="14"/>
  <c r="DM15" i="14"/>
  <c r="DN15" i="14"/>
  <c r="DL16" i="14"/>
  <c r="DM16" i="14"/>
  <c r="DM14" i="14" s="1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O13" i="14"/>
  <c r="DO12" i="14"/>
  <c r="DO11" i="14"/>
  <c r="DO10" i="14"/>
  <c r="DO9" i="14"/>
  <c r="DO8" i="14"/>
  <c r="DL28" i="14" l="1"/>
  <c r="DL14" i="14"/>
  <c r="DN14" i="14"/>
  <c r="DC14" i="14"/>
  <c r="DN28" i="14"/>
  <c r="DO36" i="14"/>
  <c r="DO29" i="14"/>
  <c r="DO30" i="14"/>
  <c r="DC28" i="14"/>
  <c r="DO16" i="14"/>
  <c r="DO15" i="14"/>
  <c r="DO14" i="14" l="1"/>
  <c r="DO28" i="14"/>
  <c r="FL12" i="12"/>
  <c r="FM12" i="12"/>
  <c r="FN12" i="12"/>
  <c r="FL13" i="12"/>
  <c r="FM13" i="12"/>
  <c r="FN13" i="12"/>
  <c r="FN8" i="12"/>
  <c r="FL8" i="12"/>
  <c r="FM8" i="12"/>
  <c r="FL19" i="12"/>
  <c r="FM19" i="12"/>
  <c r="FN19" i="12"/>
  <c r="FL23" i="12"/>
  <c r="FM23" i="12"/>
  <c r="FN23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3" i="12"/>
  <c r="FC19" i="12"/>
  <c r="FC13" i="12"/>
  <c r="FC12" i="12"/>
  <c r="FC8" i="12"/>
  <c r="FL22" i="12" l="1"/>
  <c r="FN11" i="12"/>
  <c r="FM11" i="12"/>
  <c r="FL11" i="12"/>
  <c r="FM22" i="12"/>
  <c r="FN22" i="12"/>
  <c r="FC22" i="12"/>
  <c r="FC11" i="12"/>
  <c r="FO23" i="12"/>
  <c r="FO12" i="12"/>
  <c r="FO8" i="12"/>
  <c r="FO19" i="12"/>
  <c r="FO30" i="12"/>
  <c r="FO13" i="12"/>
  <c r="FO24" i="12"/>
  <c r="FO11" i="12" l="1"/>
  <c r="FO22" i="12"/>
  <c r="EY35" i="2"/>
  <c r="EZ35" i="2"/>
  <c r="FA35" i="2"/>
  <c r="EY36" i="2"/>
  <c r="EZ36" i="2"/>
  <c r="FA36" i="2"/>
  <c r="EY18" i="2"/>
  <c r="EZ18" i="2"/>
  <c r="FA18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P36" i="2"/>
  <c r="EP35" i="2"/>
  <c r="FB31" i="2"/>
  <c r="FB28" i="2"/>
  <c r="FB25" i="2"/>
  <c r="EP19" i="2"/>
  <c r="EP18" i="2"/>
  <c r="FB14" i="2"/>
  <c r="FB11" i="2"/>
  <c r="FB8" i="2"/>
  <c r="EP17" i="2" l="1"/>
  <c r="EY34" i="2"/>
  <c r="EY17" i="2"/>
  <c r="FA34" i="2"/>
  <c r="EZ17" i="2"/>
  <c r="EZ34" i="2"/>
  <c r="FA17" i="2"/>
  <c r="FB42" i="2"/>
  <c r="FB36" i="2"/>
  <c r="FB35" i="2"/>
  <c r="EP34" i="2"/>
  <c r="FB19" i="2"/>
  <c r="FB18" i="2"/>
  <c r="FB17" i="2" l="1"/>
  <c r="FB34" i="2"/>
  <c r="HN42" i="9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19" i="16"/>
  <c r="AS22" i="16" l="1"/>
  <c r="AH30" i="17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4" i="7"/>
  <c r="EU11" i="7"/>
  <c r="EU8" i="7"/>
  <c r="EU17" i="7" l="1"/>
  <c r="HI42" i="9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AC23" i="17"/>
  <c r="AA23" i="17"/>
  <c r="Z23" i="17"/>
  <c r="Z22" i="17" s="1"/>
  <c r="Y23" i="17"/>
  <c r="Y22" i="17" s="1"/>
  <c r="X23" i="17"/>
  <c r="X22" i="17" s="1"/>
  <c r="W23" i="17"/>
  <c r="W22" i="17" s="1"/>
  <c r="V23" i="17"/>
  <c r="V22" i="17" s="1"/>
  <c r="U23" i="17"/>
  <c r="T23" i="17"/>
  <c r="S23" i="17"/>
  <c r="R23" i="17"/>
  <c r="R22" i="17" s="1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T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E19" i="17"/>
  <c r="E22" i="17" s="1"/>
  <c r="D19" i="17"/>
  <c r="D22" i="17" s="1"/>
  <c r="C19" i="17"/>
  <c r="C22" i="17" s="1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C11" i="17" s="1"/>
  <c r="AZ32" i="16"/>
  <c r="AM32" i="16"/>
  <c r="M32" i="16"/>
  <c r="AZ31" i="16"/>
  <c r="AM31" i="16"/>
  <c r="M31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AZ21" i="16"/>
  <c r="AM21" i="16"/>
  <c r="Z21" i="16"/>
  <c r="M21" i="16"/>
  <c r="AZ20" i="16"/>
  <c r="AM20" i="16"/>
  <c r="Z20" i="16"/>
  <c r="M20" i="16"/>
  <c r="AZ19" i="16"/>
  <c r="AH19" i="16"/>
  <c r="AF19" i="16"/>
  <c r="AF22" i="16" s="1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N11" i="16"/>
  <c r="AL11" i="16"/>
  <c r="AK11" i="16"/>
  <c r="AJ11" i="16"/>
  <c r="AI11" i="16"/>
  <c r="AG11" i="16"/>
  <c r="AA11" i="16"/>
  <c r="Y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N11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C8" i="16"/>
  <c r="C11" i="16" s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B67" i="1"/>
  <c r="O67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GC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N59" i="1"/>
  <c r="FM59" i="1"/>
  <c r="FK59" i="1"/>
  <c r="FJ59" i="1"/>
  <c r="FI59" i="1"/>
  <c r="FH59" i="1"/>
  <c r="FG59" i="1"/>
  <c r="FF59" i="1"/>
  <c r="FE59" i="1"/>
  <c r="FD59" i="1"/>
  <c r="FC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D58" i="1" s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GC30" i="1"/>
  <c r="GA30" i="1"/>
  <c r="FZ30" i="1"/>
  <c r="FY30" i="1"/>
  <c r="FX30" i="1"/>
  <c r="FW30" i="1"/>
  <c r="FV30" i="1"/>
  <c r="FU30" i="1"/>
  <c r="FT30" i="1"/>
  <c r="FS30" i="1"/>
  <c r="FS29" i="1" s="1"/>
  <c r="FR30" i="1"/>
  <c r="FQ30" i="1"/>
  <c r="FP30" i="1"/>
  <c r="FN30" i="1"/>
  <c r="FM30" i="1"/>
  <c r="FK30" i="1"/>
  <c r="FJ30" i="1"/>
  <c r="FI30" i="1"/>
  <c r="FH30" i="1"/>
  <c r="FG30" i="1"/>
  <c r="FF30" i="1"/>
  <c r="FE30" i="1"/>
  <c r="FD30" i="1"/>
  <c r="FC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C29" i="1" s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N35" i="2"/>
  <c r="CM35" i="2"/>
  <c r="CL35" i="2"/>
  <c r="CK35" i="2"/>
  <c r="CJ35" i="2"/>
  <c r="CI35" i="2"/>
  <c r="CH35" i="2"/>
  <c r="CG35" i="2"/>
  <c r="CF35" i="2"/>
  <c r="CE35" i="2"/>
  <c r="CC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N18" i="2"/>
  <c r="CM18" i="2"/>
  <c r="CL18" i="2"/>
  <c r="CK18" i="2"/>
  <c r="CJ18" i="2"/>
  <c r="CI18" i="2"/>
  <c r="CH18" i="2"/>
  <c r="CG18" i="2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D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S35" i="4"/>
  <c r="CR35" i="4"/>
  <c r="CQ35" i="4"/>
  <c r="CP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R35" i="4"/>
  <c r="BP35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W18" i="4"/>
  <c r="CV18" i="4"/>
  <c r="CU18" i="4"/>
  <c r="CT18" i="4"/>
  <c r="CS18" i="4"/>
  <c r="CR18" i="4"/>
  <c r="CQ18" i="4"/>
  <c r="CP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A18" i="4"/>
  <c r="BZ18" i="4"/>
  <c r="BY18" i="4"/>
  <c r="BX18" i="4"/>
  <c r="BW18" i="4"/>
  <c r="BV18" i="4"/>
  <c r="BU18" i="4"/>
  <c r="BT18" i="4"/>
  <c r="BS18" i="4"/>
  <c r="BR18" i="4"/>
  <c r="BP18" i="4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B32" i="5"/>
  <c r="DO32" i="5"/>
  <c r="CO32" i="5"/>
  <c r="CB32" i="5"/>
  <c r="BO32" i="5"/>
  <c r="BB32" i="5"/>
  <c r="AO32" i="5"/>
  <c r="AB32" i="5"/>
  <c r="O32" i="5"/>
  <c r="EB31" i="5"/>
  <c r="DO31" i="5"/>
  <c r="CO31" i="5"/>
  <c r="CB31" i="5"/>
  <c r="BO31" i="5"/>
  <c r="BB31" i="5"/>
  <c r="AO31" i="5"/>
  <c r="AB31" i="5"/>
  <c r="O31" i="5"/>
  <c r="EB30" i="5"/>
  <c r="DO30" i="5"/>
  <c r="CP30" i="5"/>
  <c r="DB30" i="5" s="1"/>
  <c r="CC30" i="5"/>
  <c r="CO30" i="5" s="1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A23" i="5"/>
  <c r="CZ23" i="5"/>
  <c r="CX23" i="5"/>
  <c r="CW23" i="5"/>
  <c r="CV23" i="5"/>
  <c r="CU23" i="5"/>
  <c r="CT23" i="5"/>
  <c r="CS23" i="5"/>
  <c r="CR23" i="5"/>
  <c r="CQ23" i="5"/>
  <c r="CP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DS13" i="5"/>
  <c r="DR13" i="5"/>
  <c r="DQ13" i="5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DS12" i="5"/>
  <c r="DR12" i="5"/>
  <c r="DQ12" i="5"/>
  <c r="DP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U12" i="5"/>
  <c r="CT12" i="5"/>
  <c r="CS12" i="5"/>
  <c r="CR12" i="5"/>
  <c r="CQ12" i="5"/>
  <c r="CP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S12" i="5"/>
  <c r="BR12" i="5"/>
  <c r="BP12" i="5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EB9" i="5"/>
  <c r="DO9" i="5"/>
  <c r="DB9" i="5"/>
  <c r="CO9" i="5"/>
  <c r="CB9" i="5"/>
  <c r="BO9" i="5"/>
  <c r="BO12" i="5" s="1"/>
  <c r="BB9" i="5"/>
  <c r="BB12" i="5" s="1"/>
  <c r="AO9" i="5"/>
  <c r="AO12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Q47" i="6" s="1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GC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A36" i="7"/>
  <c r="DZ36" i="7"/>
  <c r="DX36" i="7"/>
  <c r="DW36" i="7"/>
  <c r="DV36" i="7"/>
  <c r="DU36" i="7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A36" i="7"/>
  <c r="CZ36" i="7"/>
  <c r="CY36" i="7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FB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A18" i="7"/>
  <c r="CZ18" i="7"/>
  <c r="CY18" i="7"/>
  <c r="CX18" i="7"/>
  <c r="CW18" i="7"/>
  <c r="CV18" i="7"/>
  <c r="CU18" i="7"/>
  <c r="CT18" i="7"/>
  <c r="CS18" i="7"/>
  <c r="CR18" i="7"/>
  <c r="CP18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EP8" i="7"/>
  <c r="FB8" i="7" s="1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DB85" i="8" s="1"/>
  <c r="CO86" i="8"/>
  <c r="CO85" i="8" s="1"/>
  <c r="CB86" i="8"/>
  <c r="BO86" i="8"/>
  <c r="BO85" i="8" s="1"/>
  <c r="AS86" i="8"/>
  <c r="BB86" i="8" s="1"/>
  <c r="AO86" i="8"/>
  <c r="AO85" i="8" s="1"/>
  <c r="AB86" i="8"/>
  <c r="O86" i="8"/>
  <c r="O85" i="8" s="1"/>
  <c r="GS85" i="8"/>
  <c r="GR85" i="8"/>
  <c r="GQ85" i="8"/>
  <c r="GP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GS79" i="8"/>
  <c r="GR79" i="8"/>
  <c r="GQ79" i="8"/>
  <c r="GP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GS78" i="8"/>
  <c r="GR78" i="8"/>
  <c r="GQ78" i="8"/>
  <c r="GP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A78" i="8"/>
  <c r="EZ78" i="8"/>
  <c r="EY78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GR39" i="8"/>
  <c r="GQ39" i="8"/>
  <c r="GP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A39" i="8"/>
  <c r="EZ39" i="8"/>
  <c r="EY39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C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HD35" i="9"/>
  <c r="HC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EF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F18" i="9"/>
  <c r="FE18" i="9"/>
  <c r="FC18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IE36" i="10"/>
  <c r="ID36" i="10"/>
  <c r="IC36" i="10"/>
  <c r="IA36" i="10"/>
  <c r="HZ36" i="10"/>
  <c r="HZ35" i="10" s="1"/>
  <c r="HY36" i="10"/>
  <c r="HY35" i="10" s="1"/>
  <c r="HX36" i="10"/>
  <c r="HX35" i="10" s="1"/>
  <c r="HW36" i="10"/>
  <c r="HW35" i="10" s="1"/>
  <c r="HV36" i="10"/>
  <c r="HV35" i="10" s="1"/>
  <c r="HU36" i="10"/>
  <c r="HU35" i="10" s="1"/>
  <c r="HT36" i="10"/>
  <c r="HT35" i="10" s="1"/>
  <c r="HS36" i="10"/>
  <c r="HS35" i="10" s="1"/>
  <c r="HR36" i="10"/>
  <c r="HR35" i="10" s="1"/>
  <c r="HQ36" i="10"/>
  <c r="HQ35" i="10" s="1"/>
  <c r="HP36" i="10"/>
  <c r="HP35" i="10" s="1"/>
  <c r="HN36" i="10"/>
  <c r="HM36" i="10"/>
  <c r="HM35" i="10" s="1"/>
  <c r="HL36" i="10"/>
  <c r="HL35" i="10" s="1"/>
  <c r="HK36" i="10"/>
  <c r="HK35" i="10" s="1"/>
  <c r="HJ36" i="10"/>
  <c r="HJ35" i="10" s="1"/>
  <c r="HI36" i="10"/>
  <c r="HI35" i="10" s="1"/>
  <c r="HH36" i="10"/>
  <c r="HH35" i="10" s="1"/>
  <c r="HG36" i="10"/>
  <c r="HG35" i="10" s="1"/>
  <c r="HF36" i="10"/>
  <c r="HE36" i="10"/>
  <c r="HE35" i="10" s="1"/>
  <c r="HD36" i="10"/>
  <c r="HD35" i="10" s="1"/>
  <c r="HC36" i="10"/>
  <c r="HC35" i="10" s="1"/>
  <c r="HA36" i="10"/>
  <c r="HA35" i="10" s="1"/>
  <c r="GZ36" i="10"/>
  <c r="GY36" i="10"/>
  <c r="GY35" i="10" s="1"/>
  <c r="GX36" i="10"/>
  <c r="GX35" i="10" s="1"/>
  <c r="GW36" i="10"/>
  <c r="GW35" i="10" s="1"/>
  <c r="GV36" i="10"/>
  <c r="GV35" i="10" s="1"/>
  <c r="GU36" i="10"/>
  <c r="GU35" i="10" s="1"/>
  <c r="GT36" i="10"/>
  <c r="GT35" i="10" s="1"/>
  <c r="GS36" i="10"/>
  <c r="GS35" i="10" s="1"/>
  <c r="GR36" i="10"/>
  <c r="GQ36" i="10"/>
  <c r="GQ35" i="10" s="1"/>
  <c r="GP36" i="10"/>
  <c r="GP35" i="10" s="1"/>
  <c r="GN36" i="10"/>
  <c r="GN35" i="10" s="1"/>
  <c r="GM36" i="10"/>
  <c r="GM35" i="10" s="1"/>
  <c r="GL36" i="10"/>
  <c r="GL35" i="10" s="1"/>
  <c r="GK36" i="10"/>
  <c r="GK35" i="10" s="1"/>
  <c r="GJ36" i="10"/>
  <c r="GI36" i="10"/>
  <c r="GI35" i="10" s="1"/>
  <c r="GH36" i="10"/>
  <c r="GH35" i="10" s="1"/>
  <c r="GG36" i="10"/>
  <c r="GG35" i="10" s="1"/>
  <c r="GF36" i="10"/>
  <c r="GF35" i="10" s="1"/>
  <c r="GE36" i="10"/>
  <c r="GE35" i="10" s="1"/>
  <c r="GD36" i="10"/>
  <c r="GD35" i="10" s="1"/>
  <c r="GC36" i="10"/>
  <c r="GC35" i="10" s="1"/>
  <c r="GA36" i="10"/>
  <c r="GA35" i="10" s="1"/>
  <c r="FW36" i="10"/>
  <c r="FW35" i="10" s="1"/>
  <c r="FV36" i="10"/>
  <c r="FV35" i="10" s="1"/>
  <c r="FU36" i="10"/>
  <c r="FU35" i="10" s="1"/>
  <c r="FT36" i="10"/>
  <c r="FT35" i="10" s="1"/>
  <c r="FS36" i="10"/>
  <c r="FS35" i="10" s="1"/>
  <c r="FR36" i="10"/>
  <c r="FR35" i="10" s="1"/>
  <c r="FQ36" i="10"/>
  <c r="FP36" i="10"/>
  <c r="FP35" i="10" s="1"/>
  <c r="FN36" i="10"/>
  <c r="FN35" i="10" s="1"/>
  <c r="FM36" i="10"/>
  <c r="FM35" i="10" s="1"/>
  <c r="FL36" i="10"/>
  <c r="FL35" i="10" s="1"/>
  <c r="FK36" i="10"/>
  <c r="FK35" i="10" s="1"/>
  <c r="FJ36" i="10"/>
  <c r="FJ35" i="10" s="1"/>
  <c r="FI36" i="10"/>
  <c r="FH36" i="10"/>
  <c r="FH35" i="10" s="1"/>
  <c r="FG36" i="10"/>
  <c r="FG35" i="10" s="1"/>
  <c r="FF36" i="10"/>
  <c r="FF35" i="10" s="1"/>
  <c r="FE36" i="10"/>
  <c r="FE35" i="10" s="1"/>
  <c r="FD36" i="10"/>
  <c r="FD35" i="10" s="1"/>
  <c r="FC36" i="10"/>
  <c r="FC35" i="10" s="1"/>
  <c r="FA36" i="10"/>
  <c r="FA35" i="10" s="1"/>
  <c r="EZ36" i="10"/>
  <c r="EZ35" i="10" s="1"/>
  <c r="EY36" i="10"/>
  <c r="EY35" i="10" s="1"/>
  <c r="EX36" i="10"/>
  <c r="EX35" i="10" s="1"/>
  <c r="EW36" i="10"/>
  <c r="EW35" i="10" s="1"/>
  <c r="EV36" i="10"/>
  <c r="EV35" i="10" s="1"/>
  <c r="EU36" i="10"/>
  <c r="EU35" i="10" s="1"/>
  <c r="ET36" i="10"/>
  <c r="ET35" i="10" s="1"/>
  <c r="ES36" i="10"/>
  <c r="ES35" i="10" s="1"/>
  <c r="ER36" i="10"/>
  <c r="ER35" i="10" s="1"/>
  <c r="EQ36" i="10"/>
  <c r="EQ35" i="10" s="1"/>
  <c r="EP36" i="10"/>
  <c r="EP35" i="10" s="1"/>
  <c r="EN36" i="10"/>
  <c r="EN35" i="10" s="1"/>
  <c r="EM36" i="10"/>
  <c r="EM35" i="10" s="1"/>
  <c r="EL36" i="10"/>
  <c r="EL35" i="10" s="1"/>
  <c r="EK36" i="10"/>
  <c r="EK35" i="10" s="1"/>
  <c r="EJ36" i="10"/>
  <c r="EJ35" i="10" s="1"/>
  <c r="EI36" i="10"/>
  <c r="EI35" i="10" s="1"/>
  <c r="EH36" i="10"/>
  <c r="EH35" i="10" s="1"/>
  <c r="EG36" i="10"/>
  <c r="EG35" i="10" s="1"/>
  <c r="EF36" i="10"/>
  <c r="EF35" i="10" s="1"/>
  <c r="EE36" i="10"/>
  <c r="EE35" i="10" s="1"/>
  <c r="ED36" i="10"/>
  <c r="ED35" i="10" s="1"/>
  <c r="EC36" i="10"/>
  <c r="EC35" i="10" s="1"/>
  <c r="EA36" i="10"/>
  <c r="EA35" i="10" s="1"/>
  <c r="DZ36" i="10"/>
  <c r="DZ35" i="10" s="1"/>
  <c r="DY36" i="10"/>
  <c r="DY35" i="10" s="1"/>
  <c r="DX36" i="10"/>
  <c r="DX35" i="10" s="1"/>
  <c r="DW36" i="10"/>
  <c r="DW35" i="10" s="1"/>
  <c r="DV36" i="10"/>
  <c r="DV35" i="10" s="1"/>
  <c r="DU36" i="10"/>
  <c r="DU35" i="10" s="1"/>
  <c r="DT36" i="10"/>
  <c r="DT35" i="10" s="1"/>
  <c r="DS36" i="10"/>
  <c r="DS35" i="10" s="1"/>
  <c r="DR36" i="10"/>
  <c r="DR35" i="10" s="1"/>
  <c r="DQ36" i="10"/>
  <c r="DQ35" i="10" s="1"/>
  <c r="DP36" i="10"/>
  <c r="DP35" i="10" s="1"/>
  <c r="DN36" i="10"/>
  <c r="DN35" i="10" s="1"/>
  <c r="DM36" i="10"/>
  <c r="DM35" i="10" s="1"/>
  <c r="DL36" i="10"/>
  <c r="DL35" i="10" s="1"/>
  <c r="DK36" i="10"/>
  <c r="DK35" i="10" s="1"/>
  <c r="DJ36" i="10"/>
  <c r="DJ35" i="10" s="1"/>
  <c r="DI36" i="10"/>
  <c r="DI35" i="10" s="1"/>
  <c r="DH36" i="10"/>
  <c r="DH35" i="10" s="1"/>
  <c r="DG36" i="10"/>
  <c r="DG35" i="10" s="1"/>
  <c r="DF36" i="10"/>
  <c r="DF35" i="10" s="1"/>
  <c r="DE36" i="10"/>
  <c r="DE35" i="10" s="1"/>
  <c r="DD36" i="10"/>
  <c r="DD35" i="10" s="1"/>
  <c r="DC36" i="10"/>
  <c r="DC35" i="10" s="1"/>
  <c r="DA36" i="10"/>
  <c r="DA35" i="10" s="1"/>
  <c r="CZ36" i="10"/>
  <c r="CZ35" i="10" s="1"/>
  <c r="CY36" i="10"/>
  <c r="CY35" i="10" s="1"/>
  <c r="CX36" i="10"/>
  <c r="CX35" i="10" s="1"/>
  <c r="CW36" i="10"/>
  <c r="CW35" i="10" s="1"/>
  <c r="CV36" i="10"/>
  <c r="CV35" i="10" s="1"/>
  <c r="CU36" i="10"/>
  <c r="CU35" i="10" s="1"/>
  <c r="CT36" i="10"/>
  <c r="CT35" i="10" s="1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M35" i="10" s="1"/>
  <c r="CL36" i="10"/>
  <c r="CL35" i="10" s="1"/>
  <c r="CK36" i="10"/>
  <c r="CK35" i="10" s="1"/>
  <c r="CJ36" i="10"/>
  <c r="CJ35" i="10" s="1"/>
  <c r="CI36" i="10"/>
  <c r="CI35" i="10" s="1"/>
  <c r="CH36" i="10"/>
  <c r="CH35" i="10" s="1"/>
  <c r="CG36" i="10"/>
  <c r="CG35" i="10" s="1"/>
  <c r="CF36" i="10"/>
  <c r="CF35" i="10" s="1"/>
  <c r="CE36" i="10"/>
  <c r="CE35" i="10" s="1"/>
  <c r="CD36" i="10"/>
  <c r="CD35" i="10" s="1"/>
  <c r="CC36" i="10"/>
  <c r="CC35" i="10" s="1"/>
  <c r="CA36" i="10"/>
  <c r="CA35" i="10" s="1"/>
  <c r="BZ36" i="10"/>
  <c r="BZ35" i="10" s="1"/>
  <c r="BY36" i="10"/>
  <c r="BY35" i="10" s="1"/>
  <c r="BX36" i="10"/>
  <c r="BX35" i="10" s="1"/>
  <c r="BW36" i="10"/>
  <c r="BW35" i="10" s="1"/>
  <c r="BV36" i="10"/>
  <c r="BV35" i="10" s="1"/>
  <c r="BU36" i="10"/>
  <c r="BU35" i="10" s="1"/>
  <c r="BT36" i="10"/>
  <c r="BT35" i="10" s="1"/>
  <c r="BS36" i="10"/>
  <c r="BS35" i="10" s="1"/>
  <c r="BR36" i="10"/>
  <c r="BR35" i="10" s="1"/>
  <c r="BQ36" i="10"/>
  <c r="BQ35" i="10" s="1"/>
  <c r="BP36" i="10"/>
  <c r="BP35" i="10" s="1"/>
  <c r="BN36" i="10"/>
  <c r="BN35" i="10" s="1"/>
  <c r="BM36" i="10"/>
  <c r="BM35" i="10" s="1"/>
  <c r="BL36" i="10"/>
  <c r="BL35" i="10" s="1"/>
  <c r="BK36" i="10"/>
  <c r="BK35" i="10" s="1"/>
  <c r="BJ36" i="10"/>
  <c r="BJ35" i="10" s="1"/>
  <c r="BI36" i="10"/>
  <c r="BI35" i="10" s="1"/>
  <c r="BH36" i="10"/>
  <c r="BH35" i="10" s="1"/>
  <c r="BG36" i="10"/>
  <c r="BG35" i="10" s="1"/>
  <c r="BF36" i="10"/>
  <c r="BF35" i="10" s="1"/>
  <c r="BE36" i="10"/>
  <c r="BE35" i="10" s="1"/>
  <c r="BD36" i="10"/>
  <c r="BD35" i="10" s="1"/>
  <c r="BC36" i="10"/>
  <c r="BC35" i="10" s="1"/>
  <c r="BA36" i="10"/>
  <c r="BA35" i="10" s="1"/>
  <c r="AZ36" i="10"/>
  <c r="AZ35" i="10" s="1"/>
  <c r="AY36" i="10"/>
  <c r="AY35" i="10" s="1"/>
  <c r="AX36" i="10"/>
  <c r="AX35" i="10" s="1"/>
  <c r="AW36" i="10"/>
  <c r="AW35" i="10" s="1"/>
  <c r="AV36" i="10"/>
  <c r="AV35" i="10" s="1"/>
  <c r="AU36" i="10"/>
  <c r="AU35" i="10" s="1"/>
  <c r="AT36" i="10"/>
  <c r="AT35" i="10" s="1"/>
  <c r="AS36" i="10"/>
  <c r="AS35" i="10" s="1"/>
  <c r="AR36" i="10"/>
  <c r="AR35" i="10" s="1"/>
  <c r="AQ36" i="10"/>
  <c r="AQ35" i="10" s="1"/>
  <c r="AP36" i="10"/>
  <c r="AP35" i="10" s="1"/>
  <c r="AN36" i="10"/>
  <c r="AN35" i="10" s="1"/>
  <c r="AM36" i="10"/>
  <c r="AM35" i="10" s="1"/>
  <c r="AL36" i="10"/>
  <c r="AL35" i="10" s="1"/>
  <c r="AK36" i="10"/>
  <c r="AK35" i="10" s="1"/>
  <c r="AJ36" i="10"/>
  <c r="AJ35" i="10" s="1"/>
  <c r="AI36" i="10"/>
  <c r="AI35" i="10" s="1"/>
  <c r="AH36" i="10"/>
  <c r="AH35" i="10" s="1"/>
  <c r="AG36" i="10"/>
  <c r="AG35" i="10" s="1"/>
  <c r="AF36" i="10"/>
  <c r="AF35" i="10" s="1"/>
  <c r="AE36" i="10"/>
  <c r="AE35" i="10" s="1"/>
  <c r="AD36" i="10"/>
  <c r="AD35" i="10" s="1"/>
  <c r="AC36" i="10"/>
  <c r="AC35" i="10" s="1"/>
  <c r="AA36" i="10"/>
  <c r="AA35" i="10" s="1"/>
  <c r="Z36" i="10"/>
  <c r="Z35" i="10" s="1"/>
  <c r="Y36" i="10"/>
  <c r="Y35" i="10" s="1"/>
  <c r="X36" i="10"/>
  <c r="X35" i="10" s="1"/>
  <c r="W36" i="10"/>
  <c r="W35" i="10" s="1"/>
  <c r="V36" i="10"/>
  <c r="U36" i="10"/>
  <c r="T36" i="10"/>
  <c r="T35" i="10" s="1"/>
  <c r="S36" i="10"/>
  <c r="S35" i="10" s="1"/>
  <c r="R36" i="10"/>
  <c r="R35" i="10" s="1"/>
  <c r="Q36" i="10"/>
  <c r="Q35" i="10" s="1"/>
  <c r="P36" i="10"/>
  <c r="P35" i="10" s="1"/>
  <c r="N36" i="10"/>
  <c r="N35" i="10" s="1"/>
  <c r="M36" i="10"/>
  <c r="L36" i="10"/>
  <c r="L35" i="10" s="1"/>
  <c r="K36" i="10"/>
  <c r="K35" i="10" s="1"/>
  <c r="J36" i="10"/>
  <c r="J35" i="10" s="1"/>
  <c r="I36" i="10"/>
  <c r="I35" i="10" s="1"/>
  <c r="H36" i="10"/>
  <c r="H35" i="10" s="1"/>
  <c r="G36" i="10"/>
  <c r="G35" i="10" s="1"/>
  <c r="F36" i="10"/>
  <c r="F35" i="10" s="1"/>
  <c r="E36" i="10"/>
  <c r="D36" i="10"/>
  <c r="D35" i="10" s="1"/>
  <c r="C36" i="10"/>
  <c r="C35" i="10" s="1"/>
  <c r="IE35" i="10"/>
  <c r="ID35" i="10"/>
  <c r="IC35" i="10"/>
  <c r="IA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IE19" i="10"/>
  <c r="IC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IE18" i="10"/>
  <c r="IC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N41" i="11"/>
  <c r="DM41" i="11"/>
  <c r="DL41" i="11"/>
  <c r="DK41" i="11"/>
  <c r="DJ41" i="11"/>
  <c r="DI41" i="11"/>
  <c r="DH41" i="11"/>
  <c r="DG41" i="11"/>
  <c r="DF41" i="11"/>
  <c r="DE41" i="11"/>
  <c r="DC41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FA20" i="11" s="1"/>
  <c r="EZ21" i="11"/>
  <c r="EZ20" i="11" s="1"/>
  <c r="EY21" i="11"/>
  <c r="EY20" i="11" s="1"/>
  <c r="EX21" i="11"/>
  <c r="EW21" i="11"/>
  <c r="EW20" i="11" s="1"/>
  <c r="EV21" i="11"/>
  <c r="EV20" i="11" s="1"/>
  <c r="EU21" i="11"/>
  <c r="EU20" i="11" s="1"/>
  <c r="ET21" i="11"/>
  <c r="ET20" i="11" s="1"/>
  <c r="ES21" i="11"/>
  <c r="ES20" i="11" s="1"/>
  <c r="ER21" i="11"/>
  <c r="ER20" i="11" s="1"/>
  <c r="EQ21" i="11"/>
  <c r="EQ20" i="11" s="1"/>
  <c r="EP21" i="11"/>
  <c r="EN21" i="11"/>
  <c r="EN20" i="11" s="1"/>
  <c r="EM21" i="11"/>
  <c r="EM20" i="11" s="1"/>
  <c r="EL21" i="11"/>
  <c r="EK21" i="11"/>
  <c r="EK20" i="11" s="1"/>
  <c r="EJ21" i="11"/>
  <c r="EI21" i="11"/>
  <c r="EI20" i="11" s="1"/>
  <c r="EH21" i="11"/>
  <c r="EG21" i="11"/>
  <c r="EG20" i="11" s="1"/>
  <c r="EF21" i="11"/>
  <c r="EF20" i="11" s="1"/>
  <c r="EE21" i="11"/>
  <c r="EE20" i="11" s="1"/>
  <c r="ED21" i="11"/>
  <c r="ED20" i="11" s="1"/>
  <c r="EC21" i="11"/>
  <c r="EC20" i="11" s="1"/>
  <c r="EA21" i="11"/>
  <c r="EA20" i="11" s="1"/>
  <c r="DZ21" i="11"/>
  <c r="DY21" i="11"/>
  <c r="DY20" i="11" s="1"/>
  <c r="DX21" i="11"/>
  <c r="DX20" i="11" s="1"/>
  <c r="DW21" i="11"/>
  <c r="DW20" i="11" s="1"/>
  <c r="DV21" i="11"/>
  <c r="DU21" i="11"/>
  <c r="DU20" i="11" s="1"/>
  <c r="DT21" i="11"/>
  <c r="DS21" i="11"/>
  <c r="DS20" i="11" s="1"/>
  <c r="DR21" i="11"/>
  <c r="DQ21" i="11"/>
  <c r="DQ20" i="11" s="1"/>
  <c r="DP21" i="11"/>
  <c r="DP20" i="11" s="1"/>
  <c r="DN21" i="11"/>
  <c r="DN20" i="11" s="1"/>
  <c r="DM21" i="11"/>
  <c r="DM20" i="11" s="1"/>
  <c r="DL21" i="11"/>
  <c r="DL20" i="11" s="1"/>
  <c r="DK21" i="11"/>
  <c r="DK20" i="11" s="1"/>
  <c r="DJ21" i="11"/>
  <c r="DI21" i="11"/>
  <c r="DI20" i="11" s="1"/>
  <c r="DH21" i="11"/>
  <c r="DH20" i="11" s="1"/>
  <c r="DG21" i="11"/>
  <c r="DG20" i="11" s="1"/>
  <c r="DF21" i="11"/>
  <c r="DF20" i="11" s="1"/>
  <c r="DE21" i="11"/>
  <c r="DE20" i="11" s="1"/>
  <c r="DC21" i="11"/>
  <c r="DA21" i="11"/>
  <c r="DA20" i="11" s="1"/>
  <c r="CZ21" i="11"/>
  <c r="CZ20" i="11" s="1"/>
  <c r="CY21" i="11"/>
  <c r="CY20" i="11" s="1"/>
  <c r="CX21" i="11"/>
  <c r="CX20" i="11" s="1"/>
  <c r="CW21" i="11"/>
  <c r="CW20" i="11" s="1"/>
  <c r="CV21" i="11"/>
  <c r="CV20" i="11" s="1"/>
  <c r="CU21" i="11"/>
  <c r="CU20" i="11" s="1"/>
  <c r="CT21" i="11"/>
  <c r="CT20" i="11" s="1"/>
  <c r="CS21" i="11"/>
  <c r="CS20" i="11" s="1"/>
  <c r="CR21" i="11"/>
  <c r="CR20" i="11" s="1"/>
  <c r="CQ21" i="11"/>
  <c r="CQ20" i="11" s="1"/>
  <c r="CP21" i="11"/>
  <c r="CP20" i="11" s="1"/>
  <c r="CN21" i="11"/>
  <c r="CN20" i="11" s="1"/>
  <c r="CM21" i="11"/>
  <c r="CM20" i="11" s="1"/>
  <c r="CL21" i="11"/>
  <c r="CL20" i="11" s="1"/>
  <c r="CK21" i="11"/>
  <c r="CK20" i="11" s="1"/>
  <c r="CJ21" i="11"/>
  <c r="CJ20" i="11" s="1"/>
  <c r="CI21" i="11"/>
  <c r="CI20" i="11" s="1"/>
  <c r="CH21" i="11"/>
  <c r="CG21" i="11"/>
  <c r="CG20" i="11" s="1"/>
  <c r="CF21" i="11"/>
  <c r="CF20" i="11" s="1"/>
  <c r="CE21" i="11"/>
  <c r="CE20" i="11" s="1"/>
  <c r="CD21" i="11"/>
  <c r="CC21" i="11"/>
  <c r="CC20" i="11" s="1"/>
  <c r="CA21" i="11"/>
  <c r="CA20" i="11" s="1"/>
  <c r="BZ21" i="11"/>
  <c r="BZ20" i="11" s="1"/>
  <c r="BY21" i="11"/>
  <c r="BY20" i="11" s="1"/>
  <c r="BX21" i="11"/>
  <c r="BX20" i="11" s="1"/>
  <c r="BW21" i="11"/>
  <c r="BW20" i="11" s="1"/>
  <c r="BV21" i="11"/>
  <c r="BV20" i="11" s="1"/>
  <c r="BU21" i="11"/>
  <c r="BU20" i="11" s="1"/>
  <c r="BT21" i="11"/>
  <c r="BT20" i="11" s="1"/>
  <c r="BS21" i="11"/>
  <c r="BS20" i="11" s="1"/>
  <c r="BR21" i="11"/>
  <c r="BR20" i="11" s="1"/>
  <c r="BQ21" i="11"/>
  <c r="BQ20" i="11" s="1"/>
  <c r="BP21" i="11"/>
  <c r="BP20" i="11" s="1"/>
  <c r="BN21" i="11"/>
  <c r="BN20" i="11" s="1"/>
  <c r="BM21" i="11"/>
  <c r="BM20" i="11" s="1"/>
  <c r="BL21" i="11"/>
  <c r="BL20" i="11" s="1"/>
  <c r="BK21" i="11"/>
  <c r="BJ21" i="11"/>
  <c r="BJ20" i="11" s="1"/>
  <c r="BI21" i="11"/>
  <c r="BI20" i="11" s="1"/>
  <c r="BH21" i="11"/>
  <c r="BH20" i="11" s="1"/>
  <c r="BG21" i="11"/>
  <c r="BG20" i="11" s="1"/>
  <c r="BF21" i="11"/>
  <c r="BF20" i="11" s="1"/>
  <c r="BE21" i="11"/>
  <c r="BE20" i="11" s="1"/>
  <c r="BD21" i="11"/>
  <c r="BD20" i="11" s="1"/>
  <c r="BC21" i="11"/>
  <c r="BC20" i="11" s="1"/>
  <c r="BA21" i="11"/>
  <c r="BA20" i="11" s="1"/>
  <c r="AZ21" i="11"/>
  <c r="AZ20" i="11" s="1"/>
  <c r="AY21" i="11"/>
  <c r="AY20" i="11" s="1"/>
  <c r="AX21" i="11"/>
  <c r="AX20" i="11" s="1"/>
  <c r="AW21" i="11"/>
  <c r="AW20" i="11" s="1"/>
  <c r="AV21" i="11"/>
  <c r="AV20" i="11" s="1"/>
  <c r="AU21" i="11"/>
  <c r="AU20" i="11" s="1"/>
  <c r="AT21" i="11"/>
  <c r="AT20" i="11" s="1"/>
  <c r="AS21" i="11"/>
  <c r="AS20" i="11" s="1"/>
  <c r="AR21" i="11"/>
  <c r="AR20" i="11" s="1"/>
  <c r="AQ21" i="11"/>
  <c r="AQ20" i="11" s="1"/>
  <c r="AP21" i="11"/>
  <c r="AP20" i="11" s="1"/>
  <c r="AN21" i="11"/>
  <c r="AN20" i="11" s="1"/>
  <c r="AM21" i="11"/>
  <c r="AM20" i="11" s="1"/>
  <c r="AL21" i="11"/>
  <c r="AL20" i="11" s="1"/>
  <c r="AK21" i="11"/>
  <c r="AK20" i="11" s="1"/>
  <c r="AJ21" i="11"/>
  <c r="AJ20" i="11" s="1"/>
  <c r="AI21" i="11"/>
  <c r="AI20" i="11" s="1"/>
  <c r="AH21" i="11"/>
  <c r="AH20" i="11" s="1"/>
  <c r="AG21" i="11"/>
  <c r="AG20" i="11" s="1"/>
  <c r="AF21" i="11"/>
  <c r="AF20" i="11" s="1"/>
  <c r="AE21" i="11"/>
  <c r="AE20" i="11" s="1"/>
  <c r="AD21" i="11"/>
  <c r="AD20" i="11" s="1"/>
  <c r="AC21" i="11"/>
  <c r="AC20" i="11" s="1"/>
  <c r="AA21" i="11"/>
  <c r="AA20" i="11" s="1"/>
  <c r="Z21" i="11"/>
  <c r="Z20" i="11" s="1"/>
  <c r="Y21" i="11"/>
  <c r="Y20" i="11" s="1"/>
  <c r="X21" i="11"/>
  <c r="X20" i="11" s="1"/>
  <c r="W21" i="11"/>
  <c r="W20" i="11" s="1"/>
  <c r="V21" i="11"/>
  <c r="V20" i="11" s="1"/>
  <c r="U21" i="11"/>
  <c r="U20" i="11" s="1"/>
  <c r="T21" i="11"/>
  <c r="T20" i="11" s="1"/>
  <c r="S21" i="11"/>
  <c r="S20" i="11" s="1"/>
  <c r="R21" i="11"/>
  <c r="R20" i="11" s="1"/>
  <c r="Q21" i="11"/>
  <c r="Q20" i="11" s="1"/>
  <c r="P21" i="11"/>
  <c r="P20" i="11" s="1"/>
  <c r="N21" i="11"/>
  <c r="N20" i="11" s="1"/>
  <c r="M21" i="11"/>
  <c r="M20" i="11" s="1"/>
  <c r="L21" i="11"/>
  <c r="L20" i="11" s="1"/>
  <c r="K21" i="11"/>
  <c r="K20" i="11" s="1"/>
  <c r="J21" i="11"/>
  <c r="J20" i="11" s="1"/>
  <c r="I21" i="11"/>
  <c r="I20" i="11" s="1"/>
  <c r="H21" i="11"/>
  <c r="H20" i="11" s="1"/>
  <c r="G21" i="11"/>
  <c r="G20" i="11" s="1"/>
  <c r="F21" i="11"/>
  <c r="F20" i="11" s="1"/>
  <c r="E21" i="11"/>
  <c r="E20" i="11" s="1"/>
  <c r="D21" i="11"/>
  <c r="D20" i="11" s="1"/>
  <c r="C21" i="11"/>
  <c r="C20" i="11" s="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FF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N48" i="13"/>
  <c r="DM48" i="13"/>
  <c r="DL48" i="13"/>
  <c r="DK48" i="13"/>
  <c r="DJ48" i="13"/>
  <c r="DI48" i="13"/>
  <c r="DH48" i="13"/>
  <c r="DG48" i="13"/>
  <c r="DF48" i="13"/>
  <c r="DE48" i="13"/>
  <c r="DC48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FO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N47" i="13"/>
  <c r="DM47" i="13"/>
  <c r="DL47" i="13"/>
  <c r="DK47" i="13"/>
  <c r="DJ47" i="13"/>
  <c r="DI47" i="13"/>
  <c r="DH47" i="13"/>
  <c r="DG47" i="13"/>
  <c r="DF47" i="13"/>
  <c r="DE47" i="13"/>
  <c r="DC47" i="13"/>
  <c r="DA47" i="13"/>
  <c r="CY47" i="13"/>
  <c r="CY46" i="13" s="1"/>
  <c r="CX47" i="13"/>
  <c r="CX46" i="13" s="1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L43" i="13"/>
  <c r="EK43" i="13"/>
  <c r="EJ43" i="13"/>
  <c r="EI43" i="13"/>
  <c r="EH43" i="13"/>
  <c r="EG43" i="13"/>
  <c r="EF43" i="13"/>
  <c r="EE43" i="13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L40" i="13"/>
  <c r="EK40" i="13"/>
  <c r="EJ40" i="13"/>
  <c r="EI40" i="13"/>
  <c r="EH40" i="13"/>
  <c r="EG40" i="13"/>
  <c r="EF40" i="13"/>
  <c r="EE40" i="13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L37" i="13"/>
  <c r="EK37" i="13"/>
  <c r="EJ37" i="13"/>
  <c r="EI37" i="13"/>
  <c r="EH37" i="13"/>
  <c r="EG37" i="13"/>
  <c r="EF37" i="13"/>
  <c r="EE37" i="13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N37" i="13"/>
  <c r="DM37" i="13"/>
  <c r="DL37" i="13"/>
  <c r="DK37" i="13"/>
  <c r="DJ37" i="13"/>
  <c r="DI37" i="13"/>
  <c r="DH37" i="13"/>
  <c r="DG37" i="13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L34" i="13"/>
  <c r="EK34" i="13"/>
  <c r="EJ34" i="13"/>
  <c r="EI34" i="13"/>
  <c r="EH34" i="13"/>
  <c r="EG34" i="13"/>
  <c r="EF34" i="13"/>
  <c r="EE34" i="13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EB33" i="13"/>
  <c r="DO33" i="13"/>
  <c r="DB33" i="13"/>
  <c r="CO33" i="13"/>
  <c r="CB33" i="13"/>
  <c r="BO33" i="13"/>
  <c r="BB33" i="13"/>
  <c r="AO33" i="13"/>
  <c r="AB33" i="13"/>
  <c r="O33" i="13"/>
  <c r="EB32" i="13"/>
  <c r="DO32" i="13"/>
  <c r="DB32" i="13"/>
  <c r="CO32" i="13"/>
  <c r="CB32" i="13"/>
  <c r="BO32" i="13"/>
  <c r="BB32" i="13"/>
  <c r="AO32" i="13"/>
  <c r="AB32" i="13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L31" i="13"/>
  <c r="EK31" i="13"/>
  <c r="EJ31" i="13"/>
  <c r="EI31" i="13"/>
  <c r="EH31" i="13"/>
  <c r="EF31" i="13"/>
  <c r="EE31" i="13"/>
  <c r="ED31" i="13"/>
  <c r="EC31" i="13"/>
  <c r="EA31" i="13"/>
  <c r="DZ31" i="13"/>
  <c r="DY31" i="13"/>
  <c r="DX31" i="13"/>
  <c r="DW31" i="13"/>
  <c r="DV31" i="13"/>
  <c r="DU31" i="13"/>
  <c r="DS31" i="13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A25" i="13"/>
  <c r="CY25" i="13"/>
  <c r="CX25" i="13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FO24" i="13"/>
  <c r="FA24" i="13"/>
  <c r="FA23" i="13" s="1"/>
  <c r="EZ24" i="13"/>
  <c r="EZ23" i="13" s="1"/>
  <c r="EY24" i="13"/>
  <c r="EY23" i="13" s="1"/>
  <c r="EX24" i="13"/>
  <c r="EX23" i="13" s="1"/>
  <c r="EW24" i="13"/>
  <c r="EW23" i="13" s="1"/>
  <c r="EV24" i="13"/>
  <c r="EU24" i="13"/>
  <c r="EU23" i="13" s="1"/>
  <c r="ET24" i="13"/>
  <c r="ET23" i="13" s="1"/>
  <c r="ES24" i="13"/>
  <c r="ES23" i="13" s="1"/>
  <c r="ER24" i="13"/>
  <c r="ER23" i="13" s="1"/>
  <c r="EQ24" i="13"/>
  <c r="EQ23" i="13" s="1"/>
  <c r="EP24" i="13"/>
  <c r="EN24" i="13"/>
  <c r="EN23" i="13" s="1"/>
  <c r="EM24" i="13"/>
  <c r="EM23" i="13" s="1"/>
  <c r="EL24" i="13"/>
  <c r="EL23" i="13" s="1"/>
  <c r="EK24" i="13"/>
  <c r="EK23" i="13" s="1"/>
  <c r="EJ24" i="13"/>
  <c r="EJ23" i="13" s="1"/>
  <c r="EI24" i="13"/>
  <c r="EI23" i="13" s="1"/>
  <c r="EH24" i="13"/>
  <c r="EH23" i="13" s="1"/>
  <c r="EG24" i="13"/>
  <c r="EF24" i="13"/>
  <c r="EF23" i="13" s="1"/>
  <c r="EE24" i="13"/>
  <c r="EE23" i="13" s="1"/>
  <c r="ED24" i="13"/>
  <c r="ED23" i="13" s="1"/>
  <c r="EC24" i="13"/>
  <c r="EC23" i="13" s="1"/>
  <c r="EA24" i="13"/>
  <c r="EA23" i="13" s="1"/>
  <c r="DZ24" i="13"/>
  <c r="DZ23" i="13" s="1"/>
  <c r="DY24" i="13"/>
  <c r="DY23" i="13" s="1"/>
  <c r="DX24" i="13"/>
  <c r="DX23" i="13" s="1"/>
  <c r="DW24" i="13"/>
  <c r="DW23" i="13" s="1"/>
  <c r="DV24" i="13"/>
  <c r="DU24" i="13"/>
  <c r="DU23" i="13" s="1"/>
  <c r="DT24" i="13"/>
  <c r="DT23" i="13" s="1"/>
  <c r="DS24" i="13"/>
  <c r="DS23" i="13" s="1"/>
  <c r="DR24" i="13"/>
  <c r="DR23" i="13" s="1"/>
  <c r="DQ24" i="13"/>
  <c r="DQ23" i="13" s="1"/>
  <c r="DP24" i="13"/>
  <c r="DP23" i="13" s="1"/>
  <c r="DN24" i="13"/>
  <c r="DM24" i="13"/>
  <c r="DM23" i="13" s="1"/>
  <c r="DL24" i="13"/>
  <c r="DL23" i="13" s="1"/>
  <c r="DK24" i="13"/>
  <c r="DK23" i="13" s="1"/>
  <c r="DJ24" i="13"/>
  <c r="DJ23" i="13" s="1"/>
  <c r="DI24" i="13"/>
  <c r="DI23" i="13" s="1"/>
  <c r="DH24" i="13"/>
  <c r="DH23" i="13" s="1"/>
  <c r="DG24" i="13"/>
  <c r="DG23" i="13" s="1"/>
  <c r="DF24" i="13"/>
  <c r="DE24" i="13"/>
  <c r="DE23" i="13" s="1"/>
  <c r="DD24" i="13"/>
  <c r="DD23" i="13" s="1"/>
  <c r="DC24" i="13"/>
  <c r="DA24" i="13"/>
  <c r="DA23" i="13" s="1"/>
  <c r="CY24" i="13"/>
  <c r="CY23" i="13" s="1"/>
  <c r="CX24" i="13"/>
  <c r="CX23" i="13" s="1"/>
  <c r="CW24" i="13"/>
  <c r="CV24" i="13"/>
  <c r="CV23" i="13" s="1"/>
  <c r="CU24" i="13"/>
  <c r="CT24" i="13"/>
  <c r="CT23" i="13" s="1"/>
  <c r="CS24" i="13"/>
  <c r="CS23" i="13" s="1"/>
  <c r="CR24" i="13"/>
  <c r="CR23" i="13" s="1"/>
  <c r="CQ24" i="13"/>
  <c r="CQ23" i="13" s="1"/>
  <c r="CP24" i="13"/>
  <c r="CP23" i="13" s="1"/>
  <c r="CN24" i="13"/>
  <c r="CM24" i="13"/>
  <c r="CL24" i="13"/>
  <c r="CL23" i="13" s="1"/>
  <c r="CK24" i="13"/>
  <c r="CK23" i="13" s="1"/>
  <c r="CJ24" i="13"/>
  <c r="CJ23" i="13" s="1"/>
  <c r="CI24" i="13"/>
  <c r="CI23" i="13" s="1"/>
  <c r="CH24" i="13"/>
  <c r="CH23" i="13" s="1"/>
  <c r="CG24" i="13"/>
  <c r="CF24" i="13"/>
  <c r="CE24" i="13"/>
  <c r="CD24" i="13"/>
  <c r="CD23" i="13" s="1"/>
  <c r="CC24" i="13"/>
  <c r="CC23" i="13" s="1"/>
  <c r="CA24" i="13"/>
  <c r="CA23" i="13" s="1"/>
  <c r="BZ24" i="13"/>
  <c r="BZ23" i="13" s="1"/>
  <c r="BY24" i="13"/>
  <c r="BX24" i="13"/>
  <c r="BX23" i="13" s="1"/>
  <c r="BW24" i="13"/>
  <c r="BV24" i="13"/>
  <c r="BV23" i="13" s="1"/>
  <c r="BU24" i="13"/>
  <c r="BU23" i="13" s="1"/>
  <c r="BT24" i="13"/>
  <c r="BT23" i="13" s="1"/>
  <c r="BS24" i="13"/>
  <c r="BS23" i="13" s="1"/>
  <c r="BR24" i="13"/>
  <c r="BR23" i="13" s="1"/>
  <c r="BQ24" i="13"/>
  <c r="BP24" i="13"/>
  <c r="BP23" i="13" s="1"/>
  <c r="BN24" i="13"/>
  <c r="BM24" i="13"/>
  <c r="BM23" i="13" s="1"/>
  <c r="BL24" i="13"/>
  <c r="BK24" i="13"/>
  <c r="BK23" i="13" s="1"/>
  <c r="BJ24" i="13"/>
  <c r="BJ23" i="13" s="1"/>
  <c r="BI24" i="13"/>
  <c r="BH24" i="13"/>
  <c r="BH23" i="13" s="1"/>
  <c r="BG24" i="13"/>
  <c r="BG23" i="13" s="1"/>
  <c r="BF24" i="13"/>
  <c r="BE24" i="13"/>
  <c r="BE23" i="13" s="1"/>
  <c r="BD24" i="13"/>
  <c r="BC24" i="13"/>
  <c r="BC23" i="13" s="1"/>
  <c r="BA24" i="13"/>
  <c r="AZ24" i="13"/>
  <c r="AZ23" i="13" s="1"/>
  <c r="AY24" i="13"/>
  <c r="AY23" i="13" s="1"/>
  <c r="AX24" i="13"/>
  <c r="AX23" i="13" s="1"/>
  <c r="AW24" i="13"/>
  <c r="AV24" i="13"/>
  <c r="AV23" i="13" s="1"/>
  <c r="AU24" i="13"/>
  <c r="AT24" i="13"/>
  <c r="AT23" i="13" s="1"/>
  <c r="AS24" i="13"/>
  <c r="AR24" i="13"/>
  <c r="AR23" i="13" s="1"/>
  <c r="AQ24" i="13"/>
  <c r="AQ23" i="13" s="1"/>
  <c r="AP24" i="13"/>
  <c r="AP23" i="13" s="1"/>
  <c r="AN24" i="13"/>
  <c r="AM24" i="13"/>
  <c r="AM23" i="13" s="1"/>
  <c r="AL24" i="13"/>
  <c r="AK24" i="13"/>
  <c r="AJ24" i="13"/>
  <c r="AJ23" i="13" s="1"/>
  <c r="AI24" i="13"/>
  <c r="AI23" i="13" s="1"/>
  <c r="AH24" i="13"/>
  <c r="AH23" i="13" s="1"/>
  <c r="AG24" i="13"/>
  <c r="AG23" i="13" s="1"/>
  <c r="AF24" i="13"/>
  <c r="AE24" i="13"/>
  <c r="AE23" i="13" s="1"/>
  <c r="AD24" i="13"/>
  <c r="AC24" i="13"/>
  <c r="AA24" i="13"/>
  <c r="Z24" i="13"/>
  <c r="Z23" i="13" s="1"/>
  <c r="Y24" i="13"/>
  <c r="Y23" i="13" s="1"/>
  <c r="X24" i="13"/>
  <c r="X23" i="13" s="1"/>
  <c r="W24" i="13"/>
  <c r="V24" i="13"/>
  <c r="V23" i="13" s="1"/>
  <c r="U24" i="13"/>
  <c r="T24" i="13"/>
  <c r="T23" i="13" s="1"/>
  <c r="S24" i="13"/>
  <c r="R24" i="13"/>
  <c r="R23" i="13" s="1"/>
  <c r="Q24" i="13"/>
  <c r="Q23" i="13" s="1"/>
  <c r="P24" i="13"/>
  <c r="P23" i="13" s="1"/>
  <c r="N24" i="13"/>
  <c r="M24" i="13"/>
  <c r="L24" i="13"/>
  <c r="L23" i="13" s="1"/>
  <c r="K24" i="13"/>
  <c r="K23" i="13" s="1"/>
  <c r="J24" i="13"/>
  <c r="J23" i="13" s="1"/>
  <c r="I24" i="13"/>
  <c r="I23" i="13" s="1"/>
  <c r="H24" i="13"/>
  <c r="H23" i="13" s="1"/>
  <c r="G24" i="13"/>
  <c r="G23" i="13" s="1"/>
  <c r="F24" i="13"/>
  <c r="E24" i="13"/>
  <c r="D24" i="13"/>
  <c r="D23" i="13" s="1"/>
  <c r="C24" i="13"/>
  <c r="C23" i="13" s="1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L20" i="13"/>
  <c r="EK20" i="13"/>
  <c r="EJ20" i="13"/>
  <c r="EI20" i="13"/>
  <c r="EH20" i="13"/>
  <c r="EG20" i="13"/>
  <c r="EF20" i="13"/>
  <c r="EE20" i="13"/>
  <c r="ED20" i="13"/>
  <c r="EC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L17" i="13"/>
  <c r="EK17" i="13"/>
  <c r="EJ17" i="13"/>
  <c r="EI17" i="13"/>
  <c r="EH17" i="13"/>
  <c r="EG17" i="13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B15" i="13"/>
  <c r="O15" i="13"/>
  <c r="FO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EB13" i="13"/>
  <c r="DO13" i="13"/>
  <c r="DB13" i="13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L11" i="13"/>
  <c r="EK11" i="13"/>
  <c r="EJ11" i="13"/>
  <c r="EI11" i="13"/>
  <c r="EH11" i="13"/>
  <c r="EG11" i="13"/>
  <c r="EF11" i="13"/>
  <c r="EE11" i="13"/>
  <c r="ED11" i="13"/>
  <c r="EC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EB10" i="13"/>
  <c r="DO10" i="13"/>
  <c r="DB10" i="13"/>
  <c r="CO10" i="13"/>
  <c r="CB10" i="13"/>
  <c r="BO10" i="13"/>
  <c r="BB10" i="13"/>
  <c r="AO10" i="13"/>
  <c r="AB10" i="13"/>
  <c r="O10" i="13"/>
  <c r="EB9" i="13"/>
  <c r="DO9" i="13"/>
  <c r="DB9" i="13"/>
  <c r="CO9" i="13"/>
  <c r="CB9" i="13"/>
  <c r="BO9" i="13"/>
  <c r="BB9" i="13"/>
  <c r="AO9" i="13"/>
  <c r="AB9" i="13"/>
  <c r="O9" i="13"/>
  <c r="FO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C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O37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CP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A29" i="14"/>
  <c r="AZ29" i="14"/>
  <c r="AY29" i="14"/>
  <c r="AX29" i="14"/>
  <c r="AW29" i="14"/>
  <c r="AV29" i="14"/>
  <c r="AU29" i="14"/>
  <c r="AT29" i="14"/>
  <c r="AS29" i="14"/>
  <c r="AR29" i="14"/>
  <c r="AP29" i="14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B27" i="14"/>
  <c r="CO27" i="14"/>
  <c r="BO27" i="14"/>
  <c r="BB27" i="14"/>
  <c r="AO27" i="14"/>
  <c r="AB27" i="14"/>
  <c r="O27" i="14"/>
  <c r="DB26" i="14"/>
  <c r="CO26" i="14"/>
  <c r="BO26" i="14"/>
  <c r="BB26" i="14"/>
  <c r="AO26" i="14"/>
  <c r="AB26" i="14"/>
  <c r="O26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B24" i="14"/>
  <c r="CO24" i="14"/>
  <c r="BO24" i="14"/>
  <c r="BB24" i="14"/>
  <c r="AO24" i="14"/>
  <c r="AB24" i="14"/>
  <c r="AB30" i="14" s="1"/>
  <c r="O24" i="14"/>
  <c r="DB23" i="14"/>
  <c r="CO23" i="14"/>
  <c r="BO23" i="14"/>
  <c r="BB23" i="14"/>
  <c r="AO23" i="14"/>
  <c r="AO29" i="14" s="1"/>
  <c r="AB23" i="14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CP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B10" i="14"/>
  <c r="CO10" i="14"/>
  <c r="BO10" i="14"/>
  <c r="BB10" i="14"/>
  <c r="AO10" i="14"/>
  <c r="AB10" i="14"/>
  <c r="O10" i="14"/>
  <c r="DB9" i="14"/>
  <c r="CO9" i="14"/>
  <c r="BO9" i="14"/>
  <c r="BB9" i="14"/>
  <c r="AO9" i="14"/>
  <c r="AB9" i="14"/>
  <c r="O9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B32" i="12"/>
  <c r="EO32" i="12"/>
  <c r="DO32" i="12"/>
  <c r="DB32" i="12"/>
  <c r="CO32" i="12"/>
  <c r="CB32" i="12"/>
  <c r="BO32" i="12"/>
  <c r="BB32" i="12"/>
  <c r="AO32" i="12"/>
  <c r="AB32" i="12"/>
  <c r="O32" i="12"/>
  <c r="FB31" i="12"/>
  <c r="EO31" i="12"/>
  <c r="DO31" i="12"/>
  <c r="DB31" i="12"/>
  <c r="CO31" i="12"/>
  <c r="CB31" i="12"/>
  <c r="BO31" i="12"/>
  <c r="BB31" i="12"/>
  <c r="AO31" i="12"/>
  <c r="AB31" i="12"/>
  <c r="O31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A23" i="12"/>
  <c r="CZ23" i="12"/>
  <c r="CY23" i="12"/>
  <c r="CX23" i="12"/>
  <c r="CW23" i="12"/>
  <c r="CV23" i="12"/>
  <c r="CU23" i="12"/>
  <c r="CT23" i="12"/>
  <c r="CS23" i="12"/>
  <c r="CR23" i="12"/>
  <c r="CP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EP8" i="12"/>
  <c r="FB8" i="12" s="1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BB48" i="3" s="1"/>
  <c r="AO49" i="3"/>
  <c r="AO48" i="3" s="1"/>
  <c r="AB49" i="3"/>
  <c r="AB48" i="3" s="1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F41" i="3"/>
  <c r="CE41" i="3"/>
  <c r="CD41" i="3"/>
  <c r="CC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DO21" i="3"/>
  <c r="DA21" i="3"/>
  <c r="CZ21" i="3"/>
  <c r="CY21" i="3"/>
  <c r="CY20" i="3" s="1"/>
  <c r="CX21" i="3"/>
  <c r="CW21" i="3"/>
  <c r="CW20" i="3" s="1"/>
  <c r="CV21" i="3"/>
  <c r="CU21" i="3"/>
  <c r="CU20" i="3" s="1"/>
  <c r="CT21" i="3"/>
  <c r="CS21" i="3"/>
  <c r="CS20" i="3" s="1"/>
  <c r="CR21" i="3"/>
  <c r="CQ21" i="3"/>
  <c r="CQ20" i="3" s="1"/>
  <c r="CP21" i="3"/>
  <c r="CN21" i="3"/>
  <c r="CN20" i="3" s="1"/>
  <c r="CM21" i="3"/>
  <c r="CM20" i="3" s="1"/>
  <c r="CK21" i="3"/>
  <c r="CK20" i="3" s="1"/>
  <c r="CJ21" i="3"/>
  <c r="CI21" i="3"/>
  <c r="CI20" i="3" s="1"/>
  <c r="CH21" i="3"/>
  <c r="CG21" i="3"/>
  <c r="CG20" i="3" s="1"/>
  <c r="CF21" i="3"/>
  <c r="CE21" i="3"/>
  <c r="CD21" i="3"/>
  <c r="CC21" i="3"/>
  <c r="CA21" i="3"/>
  <c r="BZ21" i="3"/>
  <c r="BZ20" i="3" s="1"/>
  <c r="BY21" i="3"/>
  <c r="BX21" i="3"/>
  <c r="BX20" i="3" s="1"/>
  <c r="BW21" i="3"/>
  <c r="BV21" i="3"/>
  <c r="BU21" i="3"/>
  <c r="BT21" i="3"/>
  <c r="BT20" i="3" s="1"/>
  <c r="BS21" i="3"/>
  <c r="BR21" i="3"/>
  <c r="BR20" i="3" s="1"/>
  <c r="BQ21" i="3"/>
  <c r="BP21" i="3"/>
  <c r="BP20" i="3" s="1"/>
  <c r="BN21" i="3"/>
  <c r="BN20" i="3" s="1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A21" i="3"/>
  <c r="AZ21" i="3"/>
  <c r="AY21" i="3"/>
  <c r="AX21" i="3"/>
  <c r="AX20" i="3" s="1"/>
  <c r="AW21" i="3"/>
  <c r="AV21" i="3"/>
  <c r="AV20" i="3" s="1"/>
  <c r="AU21" i="3"/>
  <c r="AT21" i="3"/>
  <c r="AT20" i="3" s="1"/>
  <c r="AS21" i="3"/>
  <c r="AR21" i="3"/>
  <c r="AR20" i="3" s="1"/>
  <c r="AQ21" i="3"/>
  <c r="AP21" i="3"/>
  <c r="AP20" i="3" s="1"/>
  <c r="AN21" i="3"/>
  <c r="AN20" i="3" s="1"/>
  <c r="AM21" i="3"/>
  <c r="AM20" i="3" s="1"/>
  <c r="AL21" i="3"/>
  <c r="AL20" i="3" s="1"/>
  <c r="AK21" i="3"/>
  <c r="AK20" i="3" s="1"/>
  <c r="AJ21" i="3"/>
  <c r="AJ20" i="3" s="1"/>
  <c r="AI21" i="3"/>
  <c r="AH21" i="3"/>
  <c r="AH20" i="3" s="1"/>
  <c r="AG21" i="3"/>
  <c r="AF21" i="3"/>
  <c r="AF20" i="3" s="1"/>
  <c r="AE21" i="3"/>
  <c r="AE20" i="3" s="1"/>
  <c r="AD21" i="3"/>
  <c r="AD20" i="3" s="1"/>
  <c r="AC21" i="3"/>
  <c r="AC20" i="3" s="1"/>
  <c r="AA21" i="3"/>
  <c r="AA20" i="3" s="1"/>
  <c r="Z21" i="3"/>
  <c r="Y21" i="3"/>
  <c r="Y20" i="3" s="1"/>
  <c r="X21" i="3"/>
  <c r="X20" i="3" s="1"/>
  <c r="W21" i="3"/>
  <c r="W20" i="3" s="1"/>
  <c r="V21" i="3"/>
  <c r="V20" i="3" s="1"/>
  <c r="U21" i="3"/>
  <c r="U20" i="3" s="1"/>
  <c r="T21" i="3"/>
  <c r="T20" i="3" s="1"/>
  <c r="S21" i="3"/>
  <c r="S20" i="3" s="1"/>
  <c r="R21" i="3"/>
  <c r="Q21" i="3"/>
  <c r="Q20" i="3" s="1"/>
  <c r="P21" i="3"/>
  <c r="P20" i="3" s="1"/>
  <c r="N21" i="3"/>
  <c r="N20" i="3" s="1"/>
  <c r="M21" i="3"/>
  <c r="M20" i="3" s="1"/>
  <c r="L21" i="3"/>
  <c r="L20" i="3" s="1"/>
  <c r="K21" i="3"/>
  <c r="K20" i="3" s="1"/>
  <c r="J21" i="3"/>
  <c r="J20" i="3" s="1"/>
  <c r="I21" i="3"/>
  <c r="H21" i="3"/>
  <c r="H20" i="3" s="1"/>
  <c r="G21" i="3"/>
  <c r="G20" i="3" s="1"/>
  <c r="F21" i="3"/>
  <c r="F20" i="3" s="1"/>
  <c r="E21" i="3"/>
  <c r="E20" i="3" s="1"/>
  <c r="D21" i="3"/>
  <c r="D20" i="3" s="1"/>
  <c r="C21" i="3"/>
  <c r="DO20" i="3"/>
  <c r="DA20" i="3"/>
  <c r="CL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O22" i="3" s="1"/>
  <c r="AB10" i="3"/>
  <c r="O10" i="3"/>
  <c r="CB9" i="3"/>
  <c r="BO9" i="3"/>
  <c r="BB9" i="3"/>
  <c r="AO9" i="3"/>
  <c r="AO21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DT77" i="8" l="1"/>
  <c r="EV77" i="8"/>
  <c r="DW46" i="13"/>
  <c r="J17" i="2"/>
  <c r="S17" i="2"/>
  <c r="AA17" i="2"/>
  <c r="BS17" i="2"/>
  <c r="CL17" i="2"/>
  <c r="DD17" i="2"/>
  <c r="CY47" i="6"/>
  <c r="DI23" i="6"/>
  <c r="DH46" i="13"/>
  <c r="DQ46" i="13"/>
  <c r="DY46" i="13"/>
  <c r="EH46" i="13"/>
  <c r="EQ46" i="13"/>
  <c r="EY46" i="13"/>
  <c r="O30" i="14"/>
  <c r="BX46" i="13"/>
  <c r="FV47" i="6"/>
  <c r="Z29" i="1"/>
  <c r="G22" i="12"/>
  <c r="X22" i="12"/>
  <c r="AG22" i="12"/>
  <c r="AX22" i="12"/>
  <c r="BP22" i="12"/>
  <c r="H40" i="11"/>
  <c r="Q40" i="11"/>
  <c r="Y40" i="11"/>
  <c r="AH40" i="11"/>
  <c r="J47" i="6"/>
  <c r="S47" i="6"/>
  <c r="AA47" i="6"/>
  <c r="AS47" i="6"/>
  <c r="BA47" i="6"/>
  <c r="BJ47" i="6"/>
  <c r="BS47" i="6"/>
  <c r="CA47" i="6"/>
  <c r="CJ47" i="6"/>
  <c r="DJ47" i="6"/>
  <c r="DS47" i="6"/>
  <c r="FD47" i="6"/>
  <c r="AY22" i="12"/>
  <c r="CZ22" i="12"/>
  <c r="U17" i="7"/>
  <c r="DI17" i="9"/>
  <c r="DR17" i="9"/>
  <c r="EJ17" i="9"/>
  <c r="GD17" i="9"/>
  <c r="GL17" i="9"/>
  <c r="G17" i="7"/>
  <c r="P17" i="7"/>
  <c r="M23" i="6"/>
  <c r="AE23" i="6"/>
  <c r="BE23" i="6"/>
  <c r="BM23" i="6"/>
  <c r="CV23" i="6"/>
  <c r="DM23" i="6"/>
  <c r="DV23" i="6"/>
  <c r="FY23" i="6"/>
  <c r="X17" i="7"/>
  <c r="AP17" i="7"/>
  <c r="BP17" i="7"/>
  <c r="BX17" i="7"/>
  <c r="CG17" i="7"/>
  <c r="DI17" i="7"/>
  <c r="DR17" i="7"/>
  <c r="EA17" i="7"/>
  <c r="EJ17" i="7"/>
  <c r="AU35" i="7"/>
  <c r="AD14" i="14"/>
  <c r="BD14" i="14"/>
  <c r="BL14" i="14"/>
  <c r="BU14" i="14"/>
  <c r="CD14" i="14"/>
  <c r="CL14" i="14"/>
  <c r="DR46" i="13"/>
  <c r="DZ46" i="13"/>
  <c r="ER46" i="13"/>
  <c r="E38" i="8"/>
  <c r="M38" i="8"/>
  <c r="V38" i="8"/>
  <c r="CV38" i="8"/>
  <c r="DE38" i="8"/>
  <c r="DM38" i="8"/>
  <c r="EE38" i="8"/>
  <c r="GP38" i="8"/>
  <c r="CM11" i="12"/>
  <c r="EJ17" i="10"/>
  <c r="ES17" i="10"/>
  <c r="FA17" i="10"/>
  <c r="FJ17" i="10"/>
  <c r="GC17" i="10"/>
  <c r="GK17" i="10"/>
  <c r="GT17" i="10"/>
  <c r="HC17" i="10"/>
  <c r="HK17" i="10"/>
  <c r="HT17" i="10"/>
  <c r="IC17" i="10"/>
  <c r="AH22" i="5"/>
  <c r="AR46" i="13"/>
  <c r="AQ40" i="11"/>
  <c r="AY40" i="11"/>
  <c r="BQ40" i="11"/>
  <c r="BY40" i="11"/>
  <c r="CH40" i="11"/>
  <c r="CQ40" i="11"/>
  <c r="CY40" i="11"/>
  <c r="DJ40" i="11"/>
  <c r="DS40" i="11"/>
  <c r="EA40" i="11"/>
  <c r="EJ40" i="11"/>
  <c r="ES40" i="11"/>
  <c r="FA40" i="11"/>
  <c r="DF17" i="2"/>
  <c r="DG46" i="13"/>
  <c r="DP46" i="13"/>
  <c r="DX46" i="13"/>
  <c r="EP46" i="13"/>
  <c r="EX46" i="13"/>
  <c r="DL17" i="2"/>
  <c r="CX17" i="10"/>
  <c r="DB48" i="11"/>
  <c r="DY17" i="10"/>
  <c r="CR46" i="13"/>
  <c r="I47" i="6"/>
  <c r="R47" i="6"/>
  <c r="Z47" i="6"/>
  <c r="AI47" i="6"/>
  <c r="BI47" i="6"/>
  <c r="BR47" i="6"/>
  <c r="BZ47" i="6"/>
  <c r="CI47" i="6"/>
  <c r="CR47" i="6"/>
  <c r="CZ47" i="6"/>
  <c r="DI47" i="6"/>
  <c r="DR47" i="6"/>
  <c r="EA47" i="6"/>
  <c r="EK47" i="6"/>
  <c r="FC47" i="6"/>
  <c r="FK47" i="6"/>
  <c r="FU47" i="6"/>
  <c r="BI11" i="5"/>
  <c r="CK11" i="5"/>
  <c r="CT11" i="5"/>
  <c r="BT17" i="4"/>
  <c r="CT17" i="4"/>
  <c r="I22" i="12"/>
  <c r="R22" i="12"/>
  <c r="Z22" i="12"/>
  <c r="AI22" i="12"/>
  <c r="AR22" i="12"/>
  <c r="AZ22" i="12"/>
  <c r="BI22" i="12"/>
  <c r="BR22" i="12"/>
  <c r="BZ22" i="12"/>
  <c r="BO30" i="12"/>
  <c r="AX28" i="14"/>
  <c r="BX28" i="14"/>
  <c r="E46" i="13"/>
  <c r="M46" i="13"/>
  <c r="V46" i="13"/>
  <c r="AE46" i="13"/>
  <c r="AM46" i="13"/>
  <c r="AV46" i="13"/>
  <c r="BE46" i="13"/>
  <c r="BM46" i="13"/>
  <c r="CE46" i="13"/>
  <c r="CM46" i="13"/>
  <c r="CV46" i="13"/>
  <c r="G17" i="4"/>
  <c r="P17" i="4"/>
  <c r="X17" i="4"/>
  <c r="AG17" i="4"/>
  <c r="AP17" i="4"/>
  <c r="AX17" i="4"/>
  <c r="BG17" i="4"/>
  <c r="BR17" i="4"/>
  <c r="BZ17" i="4"/>
  <c r="CI17" i="4"/>
  <c r="CR17" i="4"/>
  <c r="DA17" i="4"/>
  <c r="DM17" i="2"/>
  <c r="FV34" i="9"/>
  <c r="AO18" i="2"/>
  <c r="AO19" i="2"/>
  <c r="CD20" i="11"/>
  <c r="P17" i="10"/>
  <c r="CB48" i="11"/>
  <c r="FB30" i="12"/>
  <c r="CO22" i="11"/>
  <c r="FN17" i="10"/>
  <c r="DL17" i="7"/>
  <c r="DN34" i="9"/>
  <c r="Z34" i="4"/>
  <c r="BK20" i="11"/>
  <c r="I46" i="13"/>
  <c r="BR46" i="13"/>
  <c r="BZ46" i="13"/>
  <c r="CI46" i="13"/>
  <c r="AS34" i="4"/>
  <c r="CG47" i="6"/>
  <c r="BB48" i="11"/>
  <c r="CX17" i="4"/>
  <c r="U34" i="4"/>
  <c r="CD40" i="11"/>
  <c r="AP28" i="14"/>
  <c r="FT17" i="9"/>
  <c r="H46" i="13"/>
  <c r="BH46" i="13"/>
  <c r="BY46" i="13"/>
  <c r="CH46" i="13"/>
  <c r="R40" i="11"/>
  <c r="O35" i="9"/>
  <c r="DO35" i="9"/>
  <c r="AC34" i="9"/>
  <c r="AK34" i="9"/>
  <c r="AT34" i="9"/>
  <c r="BC34" i="9"/>
  <c r="BK34" i="9"/>
  <c r="BT34" i="9"/>
  <c r="EC34" i="9"/>
  <c r="EM34" i="9"/>
  <c r="EV34" i="9"/>
  <c r="FG34" i="9"/>
  <c r="FP34" i="9"/>
  <c r="FX34" i="9"/>
  <c r="GG34" i="9"/>
  <c r="GP34" i="9"/>
  <c r="GX34" i="9"/>
  <c r="E34" i="9"/>
  <c r="J17" i="7"/>
  <c r="AS17" i="7"/>
  <c r="BA17" i="7"/>
  <c r="BS17" i="7"/>
  <c r="CA17" i="7"/>
  <c r="CJ17" i="7"/>
  <c r="DD17" i="7"/>
  <c r="AM17" i="4"/>
  <c r="E17" i="2"/>
  <c r="M17" i="2"/>
  <c r="AV17" i="2"/>
  <c r="CG17" i="2"/>
  <c r="CP17" i="2"/>
  <c r="CX17" i="2"/>
  <c r="DG17" i="2"/>
  <c r="DB66" i="1"/>
  <c r="BE17" i="10"/>
  <c r="BM17" i="10"/>
  <c r="BV17" i="10"/>
  <c r="CE17" i="10"/>
  <c r="DV17" i="10"/>
  <c r="HO11" i="9"/>
  <c r="AV11" i="5"/>
  <c r="BN11" i="5"/>
  <c r="DH11" i="5"/>
  <c r="W17" i="4"/>
  <c r="AN17" i="4"/>
  <c r="CZ17" i="4"/>
  <c r="J34" i="4"/>
  <c r="S34" i="4"/>
  <c r="AA34" i="4"/>
  <c r="AJ34" i="4"/>
  <c r="BA34" i="4"/>
  <c r="BJ34" i="4"/>
  <c r="BU34" i="4"/>
  <c r="CD34" i="4"/>
  <c r="CL34" i="4"/>
  <c r="CU34" i="4"/>
  <c r="DE34" i="4"/>
  <c r="DM34" i="4"/>
  <c r="CH17" i="2"/>
  <c r="DE29" i="1"/>
  <c r="FP29" i="1"/>
  <c r="O66" i="1"/>
  <c r="CU11" i="12"/>
  <c r="EL11" i="12"/>
  <c r="E22" i="12"/>
  <c r="M22" i="12"/>
  <c r="V22" i="12"/>
  <c r="AE22" i="12"/>
  <c r="AM22" i="12"/>
  <c r="AV22" i="12"/>
  <c r="BM22" i="12"/>
  <c r="BV22" i="12"/>
  <c r="CM22" i="12"/>
  <c r="EN22" i="12"/>
  <c r="I28" i="14"/>
  <c r="AQ17" i="4"/>
  <c r="CI34" i="2"/>
  <c r="V40" i="11"/>
  <c r="AM40" i="11"/>
  <c r="EG40" i="11"/>
  <c r="DX34" i="9"/>
  <c r="GC34" i="9"/>
  <c r="GK34" i="9"/>
  <c r="GV34" i="9"/>
  <c r="E47" i="6"/>
  <c r="M47" i="6"/>
  <c r="V47" i="6"/>
  <c r="AE47" i="6"/>
  <c r="AM47" i="6"/>
  <c r="AV47" i="6"/>
  <c r="BV47" i="6"/>
  <c r="CE47" i="6"/>
  <c r="CM47" i="6"/>
  <c r="DE47" i="6"/>
  <c r="DV47" i="6"/>
  <c r="EX47" i="6"/>
  <c r="FQ47" i="6"/>
  <c r="R17" i="2"/>
  <c r="Z17" i="2"/>
  <c r="AI17" i="2"/>
  <c r="AR17" i="2"/>
  <c r="AZ17" i="2"/>
  <c r="BI17" i="2"/>
  <c r="BR17" i="2"/>
  <c r="CA17" i="2"/>
  <c r="CK17" i="2"/>
  <c r="CT17" i="2"/>
  <c r="DT17" i="2"/>
  <c r="EC17" i="2"/>
  <c r="BG17" i="2"/>
  <c r="DI17" i="2"/>
  <c r="DR17" i="2"/>
  <c r="DZ17" i="2"/>
  <c r="CJ34" i="2"/>
  <c r="Q17" i="10"/>
  <c r="BG17" i="9"/>
  <c r="DY77" i="8"/>
  <c r="N11" i="12"/>
  <c r="EJ46" i="13"/>
  <c r="BO22" i="11"/>
  <c r="AP40" i="11"/>
  <c r="EZ40" i="11"/>
  <c r="EB18" i="10"/>
  <c r="AK23" i="6"/>
  <c r="FN23" i="6"/>
  <c r="AH47" i="6"/>
  <c r="AY47" i="6"/>
  <c r="BY47" i="6"/>
  <c r="CH47" i="6"/>
  <c r="ES47" i="6"/>
  <c r="AA17" i="4"/>
  <c r="AS17" i="4"/>
  <c r="CD17" i="4"/>
  <c r="CL17" i="4"/>
  <c r="AL34" i="2"/>
  <c r="CM34" i="2"/>
  <c r="DM34" i="2"/>
  <c r="U28" i="14"/>
  <c r="AD28" i="14"/>
  <c r="AL28" i="14"/>
  <c r="AW28" i="14"/>
  <c r="BF28" i="14"/>
  <c r="BN28" i="14"/>
  <c r="BW28" i="14"/>
  <c r="CF28" i="14"/>
  <c r="CN28" i="14"/>
  <c r="Z17" i="10"/>
  <c r="AI17" i="10"/>
  <c r="C17" i="9"/>
  <c r="K17" i="9"/>
  <c r="T17" i="9"/>
  <c r="BC17" i="9"/>
  <c r="BK17" i="9"/>
  <c r="CC17" i="9"/>
  <c r="CK17" i="9"/>
  <c r="CT17" i="9"/>
  <c r="DC17" i="9"/>
  <c r="DK17" i="9"/>
  <c r="DT17" i="9"/>
  <c r="EC17" i="9"/>
  <c r="EL17" i="9"/>
  <c r="EU17" i="9"/>
  <c r="FF17" i="9"/>
  <c r="FN17" i="9"/>
  <c r="FW17" i="9"/>
  <c r="GF17" i="9"/>
  <c r="GN17" i="9"/>
  <c r="GW17" i="9"/>
  <c r="CH34" i="9"/>
  <c r="HO35" i="9"/>
  <c r="G38" i="8"/>
  <c r="P38" i="8"/>
  <c r="X38" i="8"/>
  <c r="AG38" i="8"/>
  <c r="AP38" i="8"/>
  <c r="AX38" i="8"/>
  <c r="BG38" i="8"/>
  <c r="BP38" i="8"/>
  <c r="BX38" i="8"/>
  <c r="CG38" i="8"/>
  <c r="CP38" i="8"/>
  <c r="CX38" i="8"/>
  <c r="DG38" i="8"/>
  <c r="DP38" i="8"/>
  <c r="DX38" i="8"/>
  <c r="EG38" i="8"/>
  <c r="FI38" i="8"/>
  <c r="FR38" i="8"/>
  <c r="FZ38" i="8"/>
  <c r="GI38" i="8"/>
  <c r="GR38" i="8"/>
  <c r="BQ46" i="13"/>
  <c r="CT40" i="11"/>
  <c r="DE40" i="11"/>
  <c r="I34" i="9"/>
  <c r="R34" i="9"/>
  <c r="CR34" i="9"/>
  <c r="DI34" i="9"/>
  <c r="DR34" i="9"/>
  <c r="FE34" i="9"/>
  <c r="GE34" i="9"/>
  <c r="BQ38" i="8"/>
  <c r="CH38" i="8"/>
  <c r="T23" i="6"/>
  <c r="AC23" i="6"/>
  <c r="AT23" i="6"/>
  <c r="BC23" i="6"/>
  <c r="BK23" i="6"/>
  <c r="CC23" i="6"/>
  <c r="CK23" i="6"/>
  <c r="CT23" i="6"/>
  <c r="DT23" i="6"/>
  <c r="EE23" i="6"/>
  <c r="EM23" i="6"/>
  <c r="EV23" i="6"/>
  <c r="FE23" i="6"/>
  <c r="FW23" i="6"/>
  <c r="F47" i="6"/>
  <c r="N47" i="6"/>
  <c r="W47" i="6"/>
  <c r="AF47" i="6"/>
  <c r="DF47" i="6"/>
  <c r="DW47" i="6"/>
  <c r="AB66" i="1"/>
  <c r="AT11" i="12"/>
  <c r="DL11" i="12"/>
  <c r="DU11" i="12"/>
  <c r="G11" i="12"/>
  <c r="AJ46" i="13"/>
  <c r="ED17" i="10"/>
  <c r="EL17" i="10"/>
  <c r="FL17" i="10"/>
  <c r="FU17" i="10"/>
  <c r="GM17" i="10"/>
  <c r="GV17" i="10"/>
  <c r="BA34" i="9"/>
  <c r="U23" i="6"/>
  <c r="EF23" i="6"/>
  <c r="EW23" i="6"/>
  <c r="Z34" i="2"/>
  <c r="AI34" i="2"/>
  <c r="AZ34" i="2"/>
  <c r="BZ34" i="2"/>
  <c r="CS34" i="2"/>
  <c r="DS34" i="2"/>
  <c r="EA34" i="2"/>
  <c r="U29" i="1"/>
  <c r="AD29" i="1"/>
  <c r="AL29" i="1"/>
  <c r="AU29" i="1"/>
  <c r="BD29" i="1"/>
  <c r="BL29" i="1"/>
  <c r="BU29" i="1"/>
  <c r="CD29" i="1"/>
  <c r="CL29" i="1"/>
  <c r="CU29" i="1"/>
  <c r="DU29" i="1"/>
  <c r="EE29" i="1"/>
  <c r="EM29" i="1"/>
  <c r="EV29" i="1"/>
  <c r="FE29" i="1"/>
  <c r="FN29" i="1"/>
  <c r="FW29" i="1"/>
  <c r="Y29" i="1"/>
  <c r="AH29" i="1"/>
  <c r="AY29" i="1"/>
  <c r="BQ29" i="1"/>
  <c r="BY29" i="1"/>
  <c r="DH29" i="1"/>
  <c r="DY29" i="1"/>
  <c r="EI29" i="1"/>
  <c r="EZ29" i="1"/>
  <c r="W58" i="1"/>
  <c r="DF58" i="1"/>
  <c r="FQ58" i="1"/>
  <c r="FY58" i="1"/>
  <c r="AO48" i="6"/>
  <c r="CO49" i="6"/>
  <c r="BL22" i="5"/>
  <c r="DW34" i="2"/>
  <c r="P58" i="1"/>
  <c r="X58" i="1"/>
  <c r="BG58" i="1"/>
  <c r="BP58" i="1"/>
  <c r="BX58" i="1"/>
  <c r="CG58" i="1"/>
  <c r="CP58" i="1"/>
  <c r="CX58" i="1"/>
  <c r="DG58" i="1"/>
  <c r="DP58" i="1"/>
  <c r="DX58" i="1"/>
  <c r="FH58" i="1"/>
  <c r="FZ58" i="1"/>
  <c r="DK58" i="1"/>
  <c r="CB66" i="1"/>
  <c r="BE22" i="12"/>
  <c r="AO36" i="14"/>
  <c r="EE46" i="13"/>
  <c r="Q17" i="9"/>
  <c r="CY17" i="9"/>
  <c r="FK17" i="9"/>
  <c r="GT17" i="9"/>
  <c r="GH34" i="9"/>
  <c r="H17" i="7"/>
  <c r="Q17" i="7"/>
  <c r="Y17" i="7"/>
  <c r="AH17" i="7"/>
  <c r="BH17" i="7"/>
  <c r="BQ17" i="7"/>
  <c r="BY17" i="7"/>
  <c r="CS17" i="7"/>
  <c r="DA17" i="7"/>
  <c r="DJ17" i="7"/>
  <c r="DS17" i="7"/>
  <c r="EC17" i="7"/>
  <c r="EK17" i="7"/>
  <c r="AB36" i="7"/>
  <c r="O37" i="7"/>
  <c r="EH35" i="7"/>
  <c r="C35" i="7"/>
  <c r="Y23" i="6"/>
  <c r="BY23" i="6"/>
  <c r="C11" i="5"/>
  <c r="K11" i="5"/>
  <c r="BX34" i="4"/>
  <c r="DH34" i="4"/>
  <c r="F34" i="2"/>
  <c r="N34" i="2"/>
  <c r="W34" i="2"/>
  <c r="AF34" i="2"/>
  <c r="AN34" i="2"/>
  <c r="BF34" i="2"/>
  <c r="BN34" i="2"/>
  <c r="BW34" i="2"/>
  <c r="CG34" i="2"/>
  <c r="CP34" i="2"/>
  <c r="CX34" i="2"/>
  <c r="DG34" i="2"/>
  <c r="DP34" i="2"/>
  <c r="DX34" i="2"/>
  <c r="AR40" i="3"/>
  <c r="W11" i="12"/>
  <c r="F40" i="11"/>
  <c r="N40" i="11"/>
  <c r="W40" i="11"/>
  <c r="AF40" i="11"/>
  <c r="AN40" i="11"/>
  <c r="BW40" i="11"/>
  <c r="CF40" i="11"/>
  <c r="CW40" i="11"/>
  <c r="DH40" i="11"/>
  <c r="DQ40" i="11"/>
  <c r="DY40" i="11"/>
  <c r="EH40" i="11"/>
  <c r="EQ40" i="11"/>
  <c r="EY40" i="11"/>
  <c r="X40" i="11"/>
  <c r="DI40" i="11"/>
  <c r="EX17" i="10"/>
  <c r="GT34" i="9"/>
  <c r="EP77" i="8"/>
  <c r="I17" i="7"/>
  <c r="R17" i="7"/>
  <c r="Z17" i="7"/>
  <c r="AR17" i="7"/>
  <c r="AZ17" i="7"/>
  <c r="CT17" i="7"/>
  <c r="DC17" i="7"/>
  <c r="DK17" i="7"/>
  <c r="DT17" i="7"/>
  <c r="F35" i="7"/>
  <c r="N35" i="7"/>
  <c r="W35" i="7"/>
  <c r="AW35" i="7"/>
  <c r="BF35" i="7"/>
  <c r="BN35" i="7"/>
  <c r="BW35" i="7"/>
  <c r="CF35" i="7"/>
  <c r="CY35" i="7"/>
  <c r="DH35" i="7"/>
  <c r="DQ35" i="7"/>
  <c r="DZ35" i="7"/>
  <c r="CI23" i="6"/>
  <c r="DR23" i="6"/>
  <c r="EA23" i="6"/>
  <c r="ET23" i="6"/>
  <c r="FC23" i="6"/>
  <c r="FK23" i="6"/>
  <c r="FU23" i="6"/>
  <c r="BQ47" i="6"/>
  <c r="EJ47" i="6"/>
  <c r="FT47" i="6"/>
  <c r="BP34" i="2"/>
  <c r="AF46" i="13"/>
  <c r="BF46" i="13"/>
  <c r="BN46" i="13"/>
  <c r="CH17" i="10"/>
  <c r="DH17" i="10"/>
  <c r="J17" i="9"/>
  <c r="AJ17" i="9"/>
  <c r="CA17" i="9"/>
  <c r="EA17" i="9"/>
  <c r="HO31" i="9"/>
  <c r="P46" i="13"/>
  <c r="X46" i="13"/>
  <c r="BP46" i="13"/>
  <c r="CG46" i="13"/>
  <c r="CP46" i="13"/>
  <c r="FO54" i="13"/>
  <c r="FB14" i="9"/>
  <c r="EO20" i="6"/>
  <c r="EV23" i="13"/>
  <c r="U34" i="9"/>
  <c r="AD34" i="9"/>
  <c r="CU34" i="9"/>
  <c r="DD34" i="9"/>
  <c r="DL34" i="9"/>
  <c r="DU34" i="9"/>
  <c r="ED34" i="9"/>
  <c r="EN34" i="9"/>
  <c r="EW34" i="9"/>
  <c r="FH34" i="9"/>
  <c r="FQ34" i="9"/>
  <c r="FY34" i="9"/>
  <c r="GQ34" i="9"/>
  <c r="GY34" i="9"/>
  <c r="U47" i="6"/>
  <c r="AD47" i="6"/>
  <c r="AL47" i="6"/>
  <c r="AU47" i="6"/>
  <c r="BD47" i="6"/>
  <c r="CL47" i="6"/>
  <c r="EF47" i="6"/>
  <c r="EN47" i="6"/>
  <c r="FF47" i="6"/>
  <c r="AF66" i="1"/>
  <c r="Q40" i="3"/>
  <c r="AI40" i="3"/>
  <c r="AZ40" i="3"/>
  <c r="X28" i="14"/>
  <c r="AG28" i="14"/>
  <c r="DT40" i="11"/>
  <c r="EG17" i="10"/>
  <c r="GQ17" i="10"/>
  <c r="GY17" i="10"/>
  <c r="HQ17" i="10"/>
  <c r="F17" i="10"/>
  <c r="EW17" i="10"/>
  <c r="HX17" i="10"/>
  <c r="AG23" i="6"/>
  <c r="AP23" i="6"/>
  <c r="BP23" i="6"/>
  <c r="BX23" i="6"/>
  <c r="DG23" i="6"/>
  <c r="M11" i="5"/>
  <c r="BE11" i="5"/>
  <c r="N34" i="4"/>
  <c r="W34" i="4"/>
  <c r="BF34" i="4"/>
  <c r="BY34" i="4"/>
  <c r="CH34" i="4"/>
  <c r="CQ34" i="4"/>
  <c r="U34" i="2"/>
  <c r="BD34" i="2"/>
  <c r="BL34" i="2"/>
  <c r="CV34" i="2"/>
  <c r="DE34" i="2"/>
  <c r="EE34" i="2"/>
  <c r="BB66" i="1"/>
  <c r="AL11" i="12"/>
  <c r="J14" i="14"/>
  <c r="AA14" i="14"/>
  <c r="AJ14" i="14"/>
  <c r="CJ14" i="14"/>
  <c r="AF34" i="9"/>
  <c r="DW34" i="9"/>
  <c r="EH34" i="9"/>
  <c r="EQ34" i="9"/>
  <c r="EY34" i="9"/>
  <c r="FS34" i="9"/>
  <c r="GA34" i="9"/>
  <c r="GS34" i="9"/>
  <c r="HA34" i="9"/>
  <c r="BQ34" i="9"/>
  <c r="DH34" i="9"/>
  <c r="GD34" i="9"/>
  <c r="BS38" i="8"/>
  <c r="FU38" i="8"/>
  <c r="BW77" i="8"/>
  <c r="CF77" i="8"/>
  <c r="DF77" i="8"/>
  <c r="FQ77" i="8"/>
  <c r="AA77" i="8"/>
  <c r="AS77" i="8"/>
  <c r="CS77" i="8"/>
  <c r="BB18" i="7"/>
  <c r="AO19" i="7"/>
  <c r="F11" i="5"/>
  <c r="N11" i="5"/>
  <c r="AF11" i="5"/>
  <c r="AN11" i="5"/>
  <c r="AW11" i="5"/>
  <c r="BF11" i="5"/>
  <c r="BY11" i="5"/>
  <c r="CQ11" i="5"/>
  <c r="BP17" i="4"/>
  <c r="CH17" i="4"/>
  <c r="T17" i="2"/>
  <c r="AC17" i="2"/>
  <c r="AK17" i="2"/>
  <c r="BC17" i="2"/>
  <c r="BK17" i="2"/>
  <c r="BT17" i="2"/>
  <c r="CE17" i="2"/>
  <c r="CM17" i="2"/>
  <c r="CV17" i="2"/>
  <c r="DE17" i="2"/>
  <c r="DV17" i="2"/>
  <c r="EE17" i="2"/>
  <c r="E34" i="2"/>
  <c r="BM34" i="2"/>
  <c r="BV34" i="2"/>
  <c r="CF34" i="2"/>
  <c r="CW34" i="2"/>
  <c r="DF34" i="2"/>
  <c r="BE29" i="1"/>
  <c r="BM29" i="1"/>
  <c r="BV29" i="1"/>
  <c r="CE29" i="1"/>
  <c r="DV29" i="1"/>
  <c r="FF29" i="1"/>
  <c r="CK40" i="3"/>
  <c r="U11" i="12"/>
  <c r="BM11" i="12"/>
  <c r="BV11" i="12"/>
  <c r="CE11" i="12"/>
  <c r="CW11" i="12"/>
  <c r="DW11" i="12"/>
  <c r="EF11" i="12"/>
  <c r="CF22" i="12"/>
  <c r="C14" i="14"/>
  <c r="K14" i="14"/>
  <c r="BT14" i="14"/>
  <c r="CK14" i="14"/>
  <c r="W14" i="14"/>
  <c r="EL46" i="13"/>
  <c r="BC40" i="11"/>
  <c r="DM40" i="11"/>
  <c r="EE40" i="11"/>
  <c r="L40" i="11"/>
  <c r="AD40" i="11"/>
  <c r="AL40" i="11"/>
  <c r="AU40" i="11"/>
  <c r="BD40" i="11"/>
  <c r="BL40" i="11"/>
  <c r="CL40" i="11"/>
  <c r="CU40" i="11"/>
  <c r="DN40" i="11"/>
  <c r="DW40" i="11"/>
  <c r="EF40" i="11"/>
  <c r="EN40" i="11"/>
  <c r="EW40" i="11"/>
  <c r="HA17" i="10"/>
  <c r="FI17" i="9"/>
  <c r="G17" i="9"/>
  <c r="AP17" i="9"/>
  <c r="AX17" i="9"/>
  <c r="BX17" i="9"/>
  <c r="G34" i="9"/>
  <c r="CP34" i="9"/>
  <c r="AE38" i="8"/>
  <c r="AM38" i="8"/>
  <c r="DV38" i="8"/>
  <c r="EN38" i="8"/>
  <c r="G77" i="8"/>
  <c r="P77" i="8"/>
  <c r="X77" i="8"/>
  <c r="AG77" i="8"/>
  <c r="BG77" i="8"/>
  <c r="BP77" i="8"/>
  <c r="BX77" i="8"/>
  <c r="CG77" i="8"/>
  <c r="CP77" i="8"/>
  <c r="CX77" i="8"/>
  <c r="DG77" i="8"/>
  <c r="DP77" i="8"/>
  <c r="DX77" i="8"/>
  <c r="EG77" i="8"/>
  <c r="FI77" i="8"/>
  <c r="FR77" i="8"/>
  <c r="FZ77" i="8"/>
  <c r="GI77" i="8"/>
  <c r="K77" i="8"/>
  <c r="T77" i="8"/>
  <c r="AC77" i="8"/>
  <c r="AK77" i="8"/>
  <c r="BC77" i="8"/>
  <c r="BK77" i="8"/>
  <c r="CC77" i="8"/>
  <c r="CK77" i="8"/>
  <c r="CT77" i="8"/>
  <c r="DC77" i="8"/>
  <c r="DK77" i="8"/>
  <c r="EC77" i="8"/>
  <c r="EK77" i="8"/>
  <c r="FE77" i="8"/>
  <c r="FM77" i="8"/>
  <c r="GE77" i="8"/>
  <c r="GM77" i="8"/>
  <c r="G47" i="6"/>
  <c r="P47" i="6"/>
  <c r="X47" i="6"/>
  <c r="AG47" i="6"/>
  <c r="AX47" i="6"/>
  <c r="BG47" i="6"/>
  <c r="CX47" i="6"/>
  <c r="DP47" i="6"/>
  <c r="ER47" i="6"/>
  <c r="EZ47" i="6"/>
  <c r="P11" i="5"/>
  <c r="AF22" i="5"/>
  <c r="R22" i="5"/>
  <c r="CC22" i="5"/>
  <c r="CK22" i="5"/>
  <c r="CT22" i="5"/>
  <c r="DD22" i="5"/>
  <c r="DL22" i="5"/>
  <c r="DP34" i="4"/>
  <c r="EB34" i="4" s="1"/>
  <c r="BO18" i="2"/>
  <c r="BO19" i="2"/>
  <c r="D17" i="2"/>
  <c r="U17" i="2"/>
  <c r="AU17" i="2"/>
  <c r="BD17" i="2"/>
  <c r="BL17" i="2"/>
  <c r="BU17" i="2"/>
  <c r="CF17" i="2"/>
  <c r="CN17" i="2"/>
  <c r="DN17" i="2"/>
  <c r="DW17" i="2"/>
  <c r="I34" i="2"/>
  <c r="R34" i="2"/>
  <c r="AR34" i="2"/>
  <c r="BI34" i="2"/>
  <c r="BR34" i="2"/>
  <c r="DA34" i="2"/>
  <c r="BW11" i="12"/>
  <c r="P22" i="12"/>
  <c r="BX22" i="12"/>
  <c r="CP22" i="12"/>
  <c r="DH22" i="12"/>
  <c r="EH22" i="12"/>
  <c r="AG14" i="14"/>
  <c r="BG14" i="14"/>
  <c r="CG14" i="14"/>
  <c r="J34" i="9"/>
  <c r="AJ34" i="9"/>
  <c r="AS34" i="9"/>
  <c r="BJ34" i="9"/>
  <c r="BS34" i="9"/>
  <c r="CA34" i="9"/>
  <c r="EL34" i="9"/>
  <c r="EU34" i="9"/>
  <c r="FF34" i="9"/>
  <c r="D38" i="8"/>
  <c r="L38" i="8"/>
  <c r="U38" i="8"/>
  <c r="AD38" i="8"/>
  <c r="AL38" i="8"/>
  <c r="AU38" i="8"/>
  <c r="BD38" i="8"/>
  <c r="BL38" i="8"/>
  <c r="BU38" i="8"/>
  <c r="CD38" i="8"/>
  <c r="CL38" i="8"/>
  <c r="CU38" i="8"/>
  <c r="DD38" i="8"/>
  <c r="DL38" i="8"/>
  <c r="DU38" i="8"/>
  <c r="ED38" i="8"/>
  <c r="EL38" i="8"/>
  <c r="EW38" i="8"/>
  <c r="FF38" i="8"/>
  <c r="FN38" i="8"/>
  <c r="FW38" i="8"/>
  <c r="CF38" i="8"/>
  <c r="DN38" i="8"/>
  <c r="FH38" i="8"/>
  <c r="GQ38" i="8"/>
  <c r="GS77" i="8"/>
  <c r="DD77" i="8"/>
  <c r="E17" i="7"/>
  <c r="M17" i="7"/>
  <c r="AE17" i="7"/>
  <c r="AM17" i="7"/>
  <c r="AV17" i="7"/>
  <c r="BE17" i="7"/>
  <c r="BM17" i="7"/>
  <c r="BV17" i="7"/>
  <c r="CX17" i="7"/>
  <c r="DG17" i="7"/>
  <c r="EH17" i="7"/>
  <c r="C17" i="7"/>
  <c r="K17" i="7"/>
  <c r="AK17" i="7"/>
  <c r="AT17" i="7"/>
  <c r="BC17" i="7"/>
  <c r="BK17" i="7"/>
  <c r="EF17" i="7"/>
  <c r="CQ47" i="6"/>
  <c r="DH47" i="6"/>
  <c r="H11" i="5"/>
  <c r="Y11" i="5"/>
  <c r="AH11" i="5"/>
  <c r="C34" i="4"/>
  <c r="J34" i="2"/>
  <c r="S34" i="2"/>
  <c r="AA34" i="2"/>
  <c r="AJ34" i="2"/>
  <c r="AS34" i="2"/>
  <c r="BA34" i="2"/>
  <c r="BJ34" i="2"/>
  <c r="AL58" i="1"/>
  <c r="AU58" i="1"/>
  <c r="BD58" i="1"/>
  <c r="BL58" i="1"/>
  <c r="CU58" i="1"/>
  <c r="DD58" i="1"/>
  <c r="DL58" i="1"/>
  <c r="DU58" i="1"/>
  <c r="EE58" i="1"/>
  <c r="EM58" i="1"/>
  <c r="EV58" i="1"/>
  <c r="FE58" i="1"/>
  <c r="FN58" i="1"/>
  <c r="CH58" i="1"/>
  <c r="EZ58" i="1"/>
  <c r="DO66" i="1"/>
  <c r="F11" i="12"/>
  <c r="AP22" i="12"/>
  <c r="BG22" i="12"/>
  <c r="CG22" i="12"/>
  <c r="CY22" i="12"/>
  <c r="DQ22" i="12"/>
  <c r="DY22" i="12"/>
  <c r="AP40" i="3"/>
  <c r="AX40" i="3"/>
  <c r="BQ40" i="3"/>
  <c r="BQ22" i="12"/>
  <c r="EI22" i="12"/>
  <c r="CD22" i="12"/>
  <c r="V14" i="14"/>
  <c r="AV14" i="14"/>
  <c r="BE14" i="14"/>
  <c r="BM14" i="14"/>
  <c r="CE14" i="14"/>
  <c r="CM14" i="14"/>
  <c r="H14" i="14"/>
  <c r="Q14" i="14"/>
  <c r="Y14" i="14"/>
  <c r="H28" i="14"/>
  <c r="Y28" i="14"/>
  <c r="BJ28" i="14"/>
  <c r="CJ28" i="14"/>
  <c r="U46" i="13"/>
  <c r="BD46" i="13"/>
  <c r="DF46" i="13"/>
  <c r="E40" i="11"/>
  <c r="M40" i="11"/>
  <c r="AE40" i="11"/>
  <c r="BE40" i="11"/>
  <c r="BM40" i="11"/>
  <c r="BV40" i="11"/>
  <c r="CE40" i="11"/>
  <c r="CM40" i="11"/>
  <c r="CV40" i="11"/>
  <c r="DG40" i="11"/>
  <c r="DP40" i="11"/>
  <c r="DX40" i="11"/>
  <c r="EP40" i="11"/>
  <c r="EX40" i="11"/>
  <c r="D17" i="10"/>
  <c r="L17" i="10"/>
  <c r="U17" i="10"/>
  <c r="BD17" i="10"/>
  <c r="GD17" i="10"/>
  <c r="GL17" i="10"/>
  <c r="HD17" i="10"/>
  <c r="DS17" i="10"/>
  <c r="FB11" i="9"/>
  <c r="AZ77" i="8"/>
  <c r="BM77" i="8"/>
  <c r="DE77" i="8"/>
  <c r="HB79" i="8"/>
  <c r="BD17" i="7"/>
  <c r="CL17" i="7"/>
  <c r="DB55" i="6"/>
  <c r="L11" i="5"/>
  <c r="K17" i="4"/>
  <c r="BI17" i="4"/>
  <c r="D34" i="4"/>
  <c r="L34" i="4"/>
  <c r="AD34" i="4"/>
  <c r="BW34" i="4"/>
  <c r="CW34" i="4"/>
  <c r="DG34" i="4"/>
  <c r="H17" i="2"/>
  <c r="AH17" i="2"/>
  <c r="AQ17" i="2"/>
  <c r="AY17" i="2"/>
  <c r="BH17" i="2"/>
  <c r="BQ17" i="2"/>
  <c r="BY17" i="2"/>
  <c r="CJ17" i="2"/>
  <c r="CS17" i="2"/>
  <c r="DA17" i="2"/>
  <c r="DJ17" i="2"/>
  <c r="CB35" i="2"/>
  <c r="CB36" i="2"/>
  <c r="V58" i="1"/>
  <c r="AE58" i="1"/>
  <c r="AM58" i="1"/>
  <c r="AV58" i="1"/>
  <c r="CE58" i="1"/>
  <c r="CM58" i="1"/>
  <c r="CV58" i="1"/>
  <c r="DE58" i="1"/>
  <c r="DM58" i="1"/>
  <c r="DV58" i="1"/>
  <c r="EF58" i="1"/>
  <c r="EN58" i="1"/>
  <c r="EW58" i="1"/>
  <c r="BR58" i="1"/>
  <c r="CI58" i="1"/>
  <c r="DI58" i="1"/>
  <c r="DR58" i="1"/>
  <c r="EA58" i="1"/>
  <c r="EJ58" i="1"/>
  <c r="FT58" i="1"/>
  <c r="BL20" i="3"/>
  <c r="AD23" i="13"/>
  <c r="AU23" i="13"/>
  <c r="BD23" i="13"/>
  <c r="BL23" i="13"/>
  <c r="J40" i="11"/>
  <c r="S40" i="11"/>
  <c r="AA40" i="11"/>
  <c r="AJ40" i="11"/>
  <c r="AS40" i="11"/>
  <c r="BA40" i="11"/>
  <c r="CA40" i="11"/>
  <c r="CJ40" i="11"/>
  <c r="CS40" i="11"/>
  <c r="DC40" i="11"/>
  <c r="DL40" i="11"/>
  <c r="DU40" i="11"/>
  <c r="ED40" i="11"/>
  <c r="EL40" i="11"/>
  <c r="AE40" i="3"/>
  <c r="K40" i="11"/>
  <c r="T40" i="11"/>
  <c r="AT40" i="11"/>
  <c r="BK40" i="11"/>
  <c r="BT40" i="11"/>
  <c r="DV40" i="11"/>
  <c r="EM40" i="11"/>
  <c r="EV40" i="11"/>
  <c r="FC17" i="10"/>
  <c r="FK17" i="10"/>
  <c r="GU17" i="10"/>
  <c r="HL17" i="10"/>
  <c r="IO19" i="10"/>
  <c r="BE34" i="9"/>
  <c r="AU20" i="3"/>
  <c r="V40" i="3"/>
  <c r="AF40" i="3"/>
  <c r="BH40" i="3"/>
  <c r="BY40" i="3"/>
  <c r="X11" i="12"/>
  <c r="AG11" i="12"/>
  <c r="AP11" i="12"/>
  <c r="AX11" i="12"/>
  <c r="BG11" i="12"/>
  <c r="BP11" i="12"/>
  <c r="BX11" i="12"/>
  <c r="CG11" i="12"/>
  <c r="CP11" i="12"/>
  <c r="CY11" i="12"/>
  <c r="DH11" i="12"/>
  <c r="DQ11" i="12"/>
  <c r="DY11" i="12"/>
  <c r="EH11" i="12"/>
  <c r="BC11" i="12"/>
  <c r="BK11" i="12"/>
  <c r="BT11" i="12"/>
  <c r="CC11" i="12"/>
  <c r="CK11" i="12"/>
  <c r="DD11" i="12"/>
  <c r="ED11" i="12"/>
  <c r="CL22" i="12"/>
  <c r="CV22" i="12"/>
  <c r="DE22" i="12"/>
  <c r="DM22" i="12"/>
  <c r="DV22" i="12"/>
  <c r="EE22" i="12"/>
  <c r="EM22" i="12"/>
  <c r="DB47" i="13"/>
  <c r="CB48" i="13"/>
  <c r="DO37" i="13"/>
  <c r="EB37" i="13"/>
  <c r="O43" i="13"/>
  <c r="EO43" i="13"/>
  <c r="FB43" i="13"/>
  <c r="Q46" i="13"/>
  <c r="Y46" i="13"/>
  <c r="CQ46" i="13"/>
  <c r="AB18" i="10"/>
  <c r="N17" i="10"/>
  <c r="AF17" i="10"/>
  <c r="BF17" i="10"/>
  <c r="FM17" i="10"/>
  <c r="AD17" i="10"/>
  <c r="AU17" i="10"/>
  <c r="CU17" i="10"/>
  <c r="CV20" i="3"/>
  <c r="O36" i="14"/>
  <c r="CZ20" i="3"/>
  <c r="G40" i="3"/>
  <c r="AH40" i="3"/>
  <c r="AQ40" i="3"/>
  <c r="AY40" i="3"/>
  <c r="BI40" i="3"/>
  <c r="BR40" i="3"/>
  <c r="BZ40" i="3"/>
  <c r="CS40" i="3"/>
  <c r="DA40" i="3"/>
  <c r="CC40" i="3"/>
  <c r="Q11" i="12"/>
  <c r="Y11" i="12"/>
  <c r="AH11" i="12"/>
  <c r="AQ11" i="12"/>
  <c r="AY11" i="12"/>
  <c r="BH11" i="12"/>
  <c r="BQ11" i="12"/>
  <c r="BY11" i="12"/>
  <c r="CH11" i="12"/>
  <c r="CZ11" i="12"/>
  <c r="DI11" i="12"/>
  <c r="DR11" i="12"/>
  <c r="DZ11" i="12"/>
  <c r="EI11" i="12"/>
  <c r="D11" i="12"/>
  <c r="L11" i="12"/>
  <c r="AD11" i="12"/>
  <c r="AU11" i="12"/>
  <c r="BD11" i="12"/>
  <c r="BL11" i="12"/>
  <c r="BU11" i="12"/>
  <c r="CE22" i="12"/>
  <c r="CW22" i="12"/>
  <c r="DF22" i="12"/>
  <c r="DN22" i="12"/>
  <c r="DW22" i="12"/>
  <c r="EF22" i="12"/>
  <c r="CH22" i="12"/>
  <c r="DI22" i="12"/>
  <c r="CO30" i="12"/>
  <c r="Z28" i="14"/>
  <c r="BT28" i="14"/>
  <c r="V28" i="14"/>
  <c r="BG28" i="14"/>
  <c r="BP28" i="14"/>
  <c r="O47" i="13"/>
  <c r="CO48" i="13"/>
  <c r="J46" i="13"/>
  <c r="I11" i="12"/>
  <c r="R11" i="12"/>
  <c r="Z11" i="12"/>
  <c r="AI11" i="12"/>
  <c r="V11" i="12"/>
  <c r="AE11" i="12"/>
  <c r="AM11" i="12"/>
  <c r="AV11" i="12"/>
  <c r="DF11" i="12"/>
  <c r="DN11" i="12"/>
  <c r="EN11" i="12"/>
  <c r="F22" i="12"/>
  <c r="N22" i="12"/>
  <c r="W22" i="12"/>
  <c r="AF22" i="12"/>
  <c r="AN22" i="12"/>
  <c r="AW22" i="12"/>
  <c r="BF22" i="12"/>
  <c r="BN22" i="12"/>
  <c r="BW22" i="12"/>
  <c r="CD28" i="14"/>
  <c r="CL28" i="14"/>
  <c r="BH28" i="14"/>
  <c r="BO36" i="14"/>
  <c r="CO36" i="14"/>
  <c r="FB8" i="13"/>
  <c r="DB24" i="13"/>
  <c r="CB25" i="13"/>
  <c r="EB11" i="13"/>
  <c r="DO17" i="13"/>
  <c r="DL46" i="13"/>
  <c r="DU46" i="13"/>
  <c r="ED46" i="13"/>
  <c r="EU46" i="13"/>
  <c r="AB28" i="11"/>
  <c r="BB41" i="11"/>
  <c r="AB42" i="11"/>
  <c r="EO31" i="11"/>
  <c r="Y17" i="10"/>
  <c r="AH17" i="10"/>
  <c r="DQ17" i="10"/>
  <c r="AG17" i="9"/>
  <c r="BP17" i="9"/>
  <c r="BD20" i="3"/>
  <c r="AS20" i="3"/>
  <c r="BJ20" i="3"/>
  <c r="C40" i="3"/>
  <c r="AB11" i="12"/>
  <c r="EP11" i="12"/>
  <c r="FB11" i="12" s="1"/>
  <c r="J11" i="12"/>
  <c r="AS11" i="12"/>
  <c r="BA11" i="12"/>
  <c r="BJ11" i="12"/>
  <c r="BS11" i="12"/>
  <c r="CA11" i="12"/>
  <c r="CJ11" i="12"/>
  <c r="CT11" i="12"/>
  <c r="DC11" i="12"/>
  <c r="DK11" i="12"/>
  <c r="DT11" i="12"/>
  <c r="EC11" i="12"/>
  <c r="EK11" i="12"/>
  <c r="AF11" i="12"/>
  <c r="AN11" i="12"/>
  <c r="AW11" i="12"/>
  <c r="BF11" i="12"/>
  <c r="BN11" i="12"/>
  <c r="CF11" i="12"/>
  <c r="CN11" i="12"/>
  <c r="CX11" i="12"/>
  <c r="DG11" i="12"/>
  <c r="DP11" i="12"/>
  <c r="DX11" i="12"/>
  <c r="CE28" i="14"/>
  <c r="P28" i="14"/>
  <c r="AR28" i="14"/>
  <c r="T46" i="13"/>
  <c r="AC46" i="13"/>
  <c r="AK46" i="13"/>
  <c r="AT46" i="13"/>
  <c r="BC46" i="13"/>
  <c r="BK46" i="13"/>
  <c r="BT46" i="13"/>
  <c r="CC46" i="13"/>
  <c r="CK46" i="13"/>
  <c r="AL46" i="13"/>
  <c r="AO41" i="11"/>
  <c r="R17" i="10"/>
  <c r="EH17" i="10"/>
  <c r="EQ17" i="10"/>
  <c r="EY17" i="10"/>
  <c r="FH17" i="10"/>
  <c r="FQ17" i="10"/>
  <c r="FY17" i="10"/>
  <c r="GI17" i="10"/>
  <c r="HI17" i="10"/>
  <c r="HR17" i="10"/>
  <c r="HZ17" i="10"/>
  <c r="AP17" i="10"/>
  <c r="BG17" i="10"/>
  <c r="CP17" i="10"/>
  <c r="DG17" i="10"/>
  <c r="DX17" i="10"/>
  <c r="FG17" i="10"/>
  <c r="HH17" i="10"/>
  <c r="HY17" i="10"/>
  <c r="J40" i="3"/>
  <c r="AA40" i="3"/>
  <c r="BU40" i="3"/>
  <c r="CK22" i="12"/>
  <c r="CU22" i="12"/>
  <c r="DD22" i="12"/>
  <c r="DL22" i="12"/>
  <c r="DU22" i="12"/>
  <c r="ED22" i="12"/>
  <c r="EL22" i="12"/>
  <c r="EZ46" i="13"/>
  <c r="AI40" i="11"/>
  <c r="AZ40" i="11"/>
  <c r="BZ40" i="11"/>
  <c r="EC40" i="11"/>
  <c r="J17" i="10"/>
  <c r="S17" i="10"/>
  <c r="AA17" i="10"/>
  <c r="AJ17" i="10"/>
  <c r="AS17" i="10"/>
  <c r="BA17" i="10"/>
  <c r="BJ17" i="10"/>
  <c r="CJ17" i="10"/>
  <c r="CS17" i="10"/>
  <c r="DA17" i="10"/>
  <c r="DJ17" i="10"/>
  <c r="EA17" i="10"/>
  <c r="DD11" i="5"/>
  <c r="DL11" i="5"/>
  <c r="F34" i="9"/>
  <c r="N34" i="9"/>
  <c r="BF34" i="9"/>
  <c r="BN34" i="9"/>
  <c r="BW34" i="9"/>
  <c r="CN34" i="9"/>
  <c r="G23" i="6"/>
  <c r="ER23" i="6"/>
  <c r="EZ23" i="6"/>
  <c r="FI23" i="6"/>
  <c r="GA23" i="6"/>
  <c r="Y17" i="9"/>
  <c r="AY17" i="9"/>
  <c r="CH17" i="9"/>
  <c r="CQ17" i="9"/>
  <c r="DQ17" i="9"/>
  <c r="EI17" i="9"/>
  <c r="ER17" i="9"/>
  <c r="FA17" i="9"/>
  <c r="GC17" i="9"/>
  <c r="GK17" i="9"/>
  <c r="AI17" i="9"/>
  <c r="AR17" i="9"/>
  <c r="CI17" i="9"/>
  <c r="DZ17" i="9"/>
  <c r="ES17" i="9"/>
  <c r="AB35" i="9"/>
  <c r="EB35" i="9"/>
  <c r="BB36" i="9"/>
  <c r="FB36" i="9"/>
  <c r="HO28" i="9"/>
  <c r="V34" i="9"/>
  <c r="AV34" i="9"/>
  <c r="CE34" i="9"/>
  <c r="CM34" i="9"/>
  <c r="CV34" i="9"/>
  <c r="T38" i="8"/>
  <c r="AK38" i="8"/>
  <c r="F23" i="6"/>
  <c r="N23" i="6"/>
  <c r="W23" i="6"/>
  <c r="AF23" i="6"/>
  <c r="AN23" i="6"/>
  <c r="AW23" i="6"/>
  <c r="BF23" i="6"/>
  <c r="BN23" i="6"/>
  <c r="CF23" i="6"/>
  <c r="CN23" i="6"/>
  <c r="CW23" i="6"/>
  <c r="DF23" i="6"/>
  <c r="DN23" i="6"/>
  <c r="DW23" i="6"/>
  <c r="EH23" i="6"/>
  <c r="EQ23" i="6"/>
  <c r="EY23" i="6"/>
  <c r="FH23" i="6"/>
  <c r="DB79" i="8"/>
  <c r="BB74" i="8"/>
  <c r="CB74" i="8"/>
  <c r="DB74" i="8"/>
  <c r="DO74" i="8"/>
  <c r="I11" i="5"/>
  <c r="R11" i="5"/>
  <c r="Z11" i="5"/>
  <c r="AI11" i="5"/>
  <c r="IA17" i="10"/>
  <c r="S17" i="9"/>
  <c r="AA17" i="9"/>
  <c r="BS17" i="9"/>
  <c r="CJ17" i="9"/>
  <c r="CS17" i="9"/>
  <c r="DA17" i="9"/>
  <c r="DJ17" i="9"/>
  <c r="DS17" i="9"/>
  <c r="EK17" i="9"/>
  <c r="ET17" i="9"/>
  <c r="FE17" i="9"/>
  <c r="FM17" i="9"/>
  <c r="FV17" i="9"/>
  <c r="GV17" i="9"/>
  <c r="BB35" i="9"/>
  <c r="FB35" i="9"/>
  <c r="CB36" i="9"/>
  <c r="P34" i="9"/>
  <c r="X34" i="9"/>
  <c r="AG34" i="9"/>
  <c r="AP34" i="9"/>
  <c r="AX34" i="9"/>
  <c r="BG34" i="9"/>
  <c r="BP34" i="9"/>
  <c r="BX34" i="9"/>
  <c r="CG34" i="9"/>
  <c r="CX34" i="9"/>
  <c r="DG34" i="9"/>
  <c r="DP34" i="9"/>
  <c r="FK34" i="9"/>
  <c r="HC34" i="9"/>
  <c r="AV38" i="8"/>
  <c r="BE38" i="8"/>
  <c r="BM38" i="8"/>
  <c r="E77" i="8"/>
  <c r="M77" i="8"/>
  <c r="V77" i="8"/>
  <c r="AE77" i="8"/>
  <c r="AM77" i="8"/>
  <c r="AV77" i="8"/>
  <c r="BE77" i="8"/>
  <c r="CE77" i="8"/>
  <c r="CM77" i="8"/>
  <c r="CV77" i="8"/>
  <c r="DM77" i="8"/>
  <c r="F17" i="7"/>
  <c r="N17" i="7"/>
  <c r="W17" i="7"/>
  <c r="AF17" i="7"/>
  <c r="AN17" i="7"/>
  <c r="BN17" i="7"/>
  <c r="BW17" i="7"/>
  <c r="CY17" i="7"/>
  <c r="DH17" i="7"/>
  <c r="DZ17" i="7"/>
  <c r="EI17" i="7"/>
  <c r="H34" i="4"/>
  <c r="Q34" i="4"/>
  <c r="Y34" i="4"/>
  <c r="AH34" i="4"/>
  <c r="BH34" i="4"/>
  <c r="BS34" i="4"/>
  <c r="CA34" i="4"/>
  <c r="BU17" i="9"/>
  <c r="CL17" i="9"/>
  <c r="EJ34" i="9"/>
  <c r="FU34" i="9"/>
  <c r="GL34" i="9"/>
  <c r="GU34" i="9"/>
  <c r="FN34" i="9"/>
  <c r="FW34" i="9"/>
  <c r="GF34" i="9"/>
  <c r="N38" i="8"/>
  <c r="GA38" i="8"/>
  <c r="C47" i="6"/>
  <c r="T47" i="6"/>
  <c r="AC47" i="6"/>
  <c r="BT47" i="6"/>
  <c r="FN47" i="6"/>
  <c r="FW47" i="6"/>
  <c r="CI38" i="8"/>
  <c r="K35" i="7"/>
  <c r="T35" i="7"/>
  <c r="AC35" i="7"/>
  <c r="AK35" i="7"/>
  <c r="AT35" i="7"/>
  <c r="BC35" i="7"/>
  <c r="BK35" i="7"/>
  <c r="CK35" i="7"/>
  <c r="DE35" i="7"/>
  <c r="DM35" i="7"/>
  <c r="BW11" i="5"/>
  <c r="I22" i="5"/>
  <c r="AO36" i="10"/>
  <c r="EO36" i="10"/>
  <c r="AO37" i="10"/>
  <c r="EO37" i="10"/>
  <c r="EW17" i="9"/>
  <c r="FH17" i="9"/>
  <c r="FQ17" i="9"/>
  <c r="FY17" i="9"/>
  <c r="GH17" i="9"/>
  <c r="GQ17" i="9"/>
  <c r="GY17" i="9"/>
  <c r="W17" i="9"/>
  <c r="EX17" i="9"/>
  <c r="CO35" i="9"/>
  <c r="O36" i="9"/>
  <c r="O34" i="9" s="1"/>
  <c r="DO36" i="9"/>
  <c r="AJ38" i="8"/>
  <c r="AS38" i="8"/>
  <c r="BA38" i="8"/>
  <c r="BJ38" i="8"/>
  <c r="CA38" i="8"/>
  <c r="EJ38" i="8"/>
  <c r="EU38" i="8"/>
  <c r="FD38" i="8"/>
  <c r="FL38" i="8"/>
  <c r="AL35" i="7"/>
  <c r="DO55" i="6"/>
  <c r="AI34" i="4"/>
  <c r="DD34" i="4"/>
  <c r="BO49" i="1"/>
  <c r="V35" i="7"/>
  <c r="AM35" i="7"/>
  <c r="AV35" i="7"/>
  <c r="BM35" i="7"/>
  <c r="BV35" i="7"/>
  <c r="CE35" i="7"/>
  <c r="CN35" i="7"/>
  <c r="CX35" i="7"/>
  <c r="DP35" i="7"/>
  <c r="DX35" i="7"/>
  <c r="J23" i="6"/>
  <c r="BJ23" i="6"/>
  <c r="CS23" i="6"/>
  <c r="EU23" i="6"/>
  <c r="CB48" i="6"/>
  <c r="AB49" i="6"/>
  <c r="EB49" i="6"/>
  <c r="E11" i="5"/>
  <c r="AE11" i="5"/>
  <c r="AM11" i="5"/>
  <c r="Z22" i="5"/>
  <c r="AI22" i="5"/>
  <c r="AR22" i="5"/>
  <c r="AZ22" i="5"/>
  <c r="BI22" i="5"/>
  <c r="D17" i="4"/>
  <c r="L17" i="4"/>
  <c r="AD17" i="4"/>
  <c r="AL17" i="4"/>
  <c r="AU17" i="4"/>
  <c r="BD17" i="4"/>
  <c r="BL17" i="4"/>
  <c r="BW17" i="4"/>
  <c r="CF17" i="4"/>
  <c r="CN17" i="4"/>
  <c r="CW17" i="4"/>
  <c r="AT58" i="1"/>
  <c r="BK58" i="1"/>
  <c r="CO19" i="7"/>
  <c r="I23" i="6"/>
  <c r="R23" i="6"/>
  <c r="Z23" i="6"/>
  <c r="AR23" i="6"/>
  <c r="AZ23" i="6"/>
  <c r="BI23" i="6"/>
  <c r="BR23" i="6"/>
  <c r="BZ23" i="6"/>
  <c r="CR23" i="6"/>
  <c r="CZ23" i="6"/>
  <c r="BN47" i="6"/>
  <c r="FH47" i="6"/>
  <c r="H47" i="6"/>
  <c r="GC47" i="6"/>
  <c r="GO47" i="6" s="1"/>
  <c r="BO57" i="6"/>
  <c r="BO8" i="5"/>
  <c r="D11" i="5"/>
  <c r="CZ11" i="5"/>
  <c r="CD22" i="5"/>
  <c r="CU22" i="5"/>
  <c r="BO30" i="5"/>
  <c r="AO18" i="4"/>
  <c r="BB19" i="4"/>
  <c r="AE17" i="4"/>
  <c r="C17" i="4"/>
  <c r="T17" i="4"/>
  <c r="AT17" i="4"/>
  <c r="BK17" i="4"/>
  <c r="AW17" i="2"/>
  <c r="BF17" i="2"/>
  <c r="DB19" i="2"/>
  <c r="DY17" i="2"/>
  <c r="DO31" i="2"/>
  <c r="L77" i="8"/>
  <c r="U77" i="8"/>
  <c r="AD77" i="8"/>
  <c r="AL77" i="8"/>
  <c r="AU77" i="8"/>
  <c r="BD77" i="8"/>
  <c r="BL77" i="8"/>
  <c r="BU77" i="8"/>
  <c r="CU77" i="8"/>
  <c r="DL77" i="8"/>
  <c r="DU77" i="8"/>
  <c r="ED77" i="8"/>
  <c r="EL77" i="8"/>
  <c r="EW77" i="8"/>
  <c r="FF77" i="8"/>
  <c r="FN77" i="8"/>
  <c r="FW77" i="8"/>
  <c r="AQ77" i="8"/>
  <c r="BH77" i="8"/>
  <c r="BY77" i="8"/>
  <c r="CY77" i="8"/>
  <c r="FA77" i="8"/>
  <c r="GA77" i="8"/>
  <c r="I35" i="7"/>
  <c r="R35" i="7"/>
  <c r="AI35" i="7"/>
  <c r="AR35" i="7"/>
  <c r="AZ35" i="7"/>
  <c r="BZ35" i="7"/>
  <c r="CI35" i="7"/>
  <c r="DK35" i="7"/>
  <c r="DT35" i="7"/>
  <c r="AP35" i="7"/>
  <c r="CR35" i="7"/>
  <c r="BB8" i="6"/>
  <c r="FO8" i="6"/>
  <c r="EB17" i="6"/>
  <c r="EB20" i="6"/>
  <c r="AD23" i="6"/>
  <c r="BU23" i="6"/>
  <c r="CD23" i="6"/>
  <c r="DL23" i="6"/>
  <c r="EN23" i="6"/>
  <c r="FP23" i="6"/>
  <c r="FX23" i="6"/>
  <c r="DB48" i="6"/>
  <c r="BB49" i="6"/>
  <c r="DP11" i="5"/>
  <c r="CV22" i="5"/>
  <c r="F22" i="5"/>
  <c r="N22" i="5"/>
  <c r="W22" i="5"/>
  <c r="AN22" i="5"/>
  <c r="AW22" i="5"/>
  <c r="BF22" i="5"/>
  <c r="BP22" i="5"/>
  <c r="BY22" i="5"/>
  <c r="CH22" i="5"/>
  <c r="DI22" i="5"/>
  <c r="DR22" i="5"/>
  <c r="N17" i="4"/>
  <c r="BG34" i="2"/>
  <c r="DQ34" i="2"/>
  <c r="DV77" i="8"/>
  <c r="EE77" i="8"/>
  <c r="EN77" i="8"/>
  <c r="FG77" i="8"/>
  <c r="D17" i="7"/>
  <c r="L17" i="7"/>
  <c r="AU17" i="7"/>
  <c r="BL17" i="7"/>
  <c r="BU17" i="7"/>
  <c r="CD17" i="7"/>
  <c r="DF17" i="7"/>
  <c r="DN17" i="7"/>
  <c r="DW17" i="7"/>
  <c r="J35" i="7"/>
  <c r="S35" i="7"/>
  <c r="AA35" i="7"/>
  <c r="AJ35" i="7"/>
  <c r="AS35" i="7"/>
  <c r="BA35" i="7"/>
  <c r="BJ35" i="7"/>
  <c r="BS35" i="7"/>
  <c r="CA35" i="7"/>
  <c r="CU35" i="7"/>
  <c r="DD35" i="7"/>
  <c r="DL35" i="7"/>
  <c r="DU35" i="7"/>
  <c r="EE35" i="7"/>
  <c r="EM35" i="7"/>
  <c r="H35" i="7"/>
  <c r="Y35" i="7"/>
  <c r="AQ35" i="7"/>
  <c r="BH35" i="7"/>
  <c r="CS35" i="7"/>
  <c r="DJ35" i="7"/>
  <c r="DS35" i="7"/>
  <c r="EC35" i="7"/>
  <c r="EK35" i="7"/>
  <c r="FB43" i="7"/>
  <c r="EG23" i="6"/>
  <c r="FG23" i="6"/>
  <c r="FQ23" i="6"/>
  <c r="O48" i="6"/>
  <c r="DO48" i="6"/>
  <c r="BO49" i="6"/>
  <c r="CB55" i="6"/>
  <c r="BX11" i="5"/>
  <c r="CG11" i="5"/>
  <c r="CP11" i="5"/>
  <c r="CX11" i="5"/>
  <c r="DQ11" i="5"/>
  <c r="G34" i="4"/>
  <c r="P34" i="4"/>
  <c r="X34" i="4"/>
  <c r="AG34" i="4"/>
  <c r="AP34" i="4"/>
  <c r="AX34" i="4"/>
  <c r="BG34" i="4"/>
  <c r="BR34" i="4"/>
  <c r="BZ34" i="4"/>
  <c r="CI34" i="4"/>
  <c r="CR34" i="4"/>
  <c r="DA34" i="4"/>
  <c r="DJ34" i="4"/>
  <c r="AB18" i="2"/>
  <c r="AB19" i="2"/>
  <c r="DA29" i="1"/>
  <c r="FQ29" i="1"/>
  <c r="AQ11" i="5"/>
  <c r="BG11" i="5"/>
  <c r="BR11" i="5"/>
  <c r="BZ11" i="5"/>
  <c r="J11" i="5"/>
  <c r="S11" i="5"/>
  <c r="AA11" i="5"/>
  <c r="AJ11" i="5"/>
  <c r="AS11" i="5"/>
  <c r="BA11" i="5"/>
  <c r="BU11" i="5"/>
  <c r="DM11" i="5"/>
  <c r="D22" i="5"/>
  <c r="L22" i="5"/>
  <c r="U22" i="5"/>
  <c r="AU22" i="5"/>
  <c r="BD22" i="5"/>
  <c r="BW22" i="5"/>
  <c r="CF22" i="5"/>
  <c r="CN22" i="5"/>
  <c r="CW22" i="5"/>
  <c r="DG22" i="5"/>
  <c r="G22" i="5"/>
  <c r="X22" i="5"/>
  <c r="E34" i="4"/>
  <c r="AE34" i="4"/>
  <c r="AM34" i="4"/>
  <c r="BN34" i="4"/>
  <c r="CG34" i="4"/>
  <c r="BB18" i="2"/>
  <c r="O35" i="2"/>
  <c r="C34" i="2"/>
  <c r="K34" i="2"/>
  <c r="T34" i="2"/>
  <c r="AK34" i="2"/>
  <c r="BC34" i="2"/>
  <c r="BK34" i="2"/>
  <c r="DU34" i="2"/>
  <c r="ED34" i="2"/>
  <c r="Q34" i="2"/>
  <c r="Y34" i="2"/>
  <c r="AQ34" i="2"/>
  <c r="BH34" i="2"/>
  <c r="FB23" i="1"/>
  <c r="DB26" i="1"/>
  <c r="P29" i="1"/>
  <c r="X29" i="1"/>
  <c r="AG29" i="1"/>
  <c r="AP29" i="1"/>
  <c r="AX29" i="1"/>
  <c r="BG29" i="1"/>
  <c r="CG29" i="1"/>
  <c r="CP29" i="1"/>
  <c r="CX29" i="1"/>
  <c r="DG29" i="1"/>
  <c r="DP29" i="1"/>
  <c r="DX29" i="1"/>
  <c r="EH29" i="1"/>
  <c r="EQ29" i="1"/>
  <c r="EY29" i="1"/>
  <c r="FH29" i="1"/>
  <c r="T29" i="1"/>
  <c r="AC29" i="1"/>
  <c r="AT29" i="1"/>
  <c r="BT29" i="1"/>
  <c r="DC29" i="1"/>
  <c r="DK29" i="1"/>
  <c r="EL29" i="1"/>
  <c r="AR11" i="5"/>
  <c r="AZ11" i="5"/>
  <c r="BH11" i="5"/>
  <c r="BS11" i="5"/>
  <c r="CA11" i="5"/>
  <c r="CJ11" i="5"/>
  <c r="DK11" i="5"/>
  <c r="CE11" i="5"/>
  <c r="DN11" i="5"/>
  <c r="AB22" i="5"/>
  <c r="Y22" i="5"/>
  <c r="AQ22" i="5"/>
  <c r="AY22" i="5"/>
  <c r="CJ22" i="5"/>
  <c r="AJ17" i="4"/>
  <c r="AO35" i="4"/>
  <c r="BB36" i="4"/>
  <c r="L17" i="2"/>
  <c r="CW17" i="2"/>
  <c r="AJ17" i="2"/>
  <c r="AS17" i="2"/>
  <c r="BA17" i="2"/>
  <c r="CC17" i="2"/>
  <c r="ED17" i="2"/>
  <c r="Q29" i="1"/>
  <c r="AQ29" i="1"/>
  <c r="CH29" i="1"/>
  <c r="CQ29" i="1"/>
  <c r="CY29" i="1"/>
  <c r="DQ29" i="1"/>
  <c r="ER29" i="1"/>
  <c r="GA29" i="1"/>
  <c r="M34" i="2"/>
  <c r="AV34" i="2"/>
  <c r="BE34" i="2"/>
  <c r="DN34" i="2"/>
  <c r="R29" i="1"/>
  <c r="V29" i="1"/>
  <c r="AV29" i="1"/>
  <c r="CM29" i="1"/>
  <c r="DM29" i="1"/>
  <c r="FX29" i="1"/>
  <c r="N58" i="1"/>
  <c r="AF58" i="1"/>
  <c r="AN58" i="1"/>
  <c r="BW58" i="1"/>
  <c r="DN58" i="1"/>
  <c r="DW58" i="1"/>
  <c r="EG58" i="1"/>
  <c r="AQ11" i="16"/>
  <c r="AF23" i="13"/>
  <c r="CN23" i="13"/>
  <c r="BB22" i="14"/>
  <c r="F46" i="13"/>
  <c r="N46" i="13"/>
  <c r="W46" i="13"/>
  <c r="AN46" i="13"/>
  <c r="BW46" i="13"/>
  <c r="CF46" i="13"/>
  <c r="CN46" i="13"/>
  <c r="CW46" i="13"/>
  <c r="EO54" i="13"/>
  <c r="BN17" i="9"/>
  <c r="CF17" i="9"/>
  <c r="CN17" i="9"/>
  <c r="DW17" i="9"/>
  <c r="EP17" i="9"/>
  <c r="GI17" i="9"/>
  <c r="GR17" i="9"/>
  <c r="GZ17" i="9"/>
  <c r="BF23" i="13"/>
  <c r="F23" i="13"/>
  <c r="CW23" i="13"/>
  <c r="C20" i="3"/>
  <c r="AN23" i="13"/>
  <c r="O11" i="12"/>
  <c r="AF14" i="14"/>
  <c r="AN14" i="14"/>
  <c r="AW14" i="14"/>
  <c r="BF14" i="14"/>
  <c r="BN14" i="14"/>
  <c r="BW14" i="14"/>
  <c r="CF14" i="14"/>
  <c r="CN14" i="14"/>
  <c r="DT46" i="13"/>
  <c r="EO34" i="11"/>
  <c r="EB37" i="11"/>
  <c r="FC40" i="11"/>
  <c r="FO40" i="11" s="1"/>
  <c r="AC17" i="10"/>
  <c r="AK17" i="10"/>
  <c r="AT17" i="10"/>
  <c r="BT17" i="10"/>
  <c r="CC17" i="10"/>
  <c r="CK17" i="10"/>
  <c r="CT17" i="10"/>
  <c r="DC17" i="10"/>
  <c r="W23" i="13"/>
  <c r="BO11" i="3"/>
  <c r="R40" i="3"/>
  <c r="AS40" i="3"/>
  <c r="BN23" i="13"/>
  <c r="CO11" i="3"/>
  <c r="Z40" i="3"/>
  <c r="BA40" i="3"/>
  <c r="CU40" i="3"/>
  <c r="H22" i="12"/>
  <c r="Q22" i="12"/>
  <c r="Y22" i="12"/>
  <c r="AH22" i="12"/>
  <c r="AQ22" i="12"/>
  <c r="BH22" i="12"/>
  <c r="BY22" i="12"/>
  <c r="CR22" i="12"/>
  <c r="DR22" i="12"/>
  <c r="DZ22" i="12"/>
  <c r="U23" i="13"/>
  <c r="AL23" i="13"/>
  <c r="I40" i="3"/>
  <c r="AJ40" i="3"/>
  <c r="BT40" i="3"/>
  <c r="DK17" i="10"/>
  <c r="DT17" i="10"/>
  <c r="FO19" i="9"/>
  <c r="O25" i="9"/>
  <c r="DO25" i="9"/>
  <c r="AO30" i="17"/>
  <c r="AT40" i="3"/>
  <c r="CV40" i="3"/>
  <c r="DO8" i="12"/>
  <c r="BB16" i="14"/>
  <c r="CB16" i="14"/>
  <c r="AB36" i="14"/>
  <c r="D46" i="13"/>
  <c r="L46" i="13"/>
  <c r="AD46" i="13"/>
  <c r="BL46" i="13"/>
  <c r="BU46" i="13"/>
  <c r="CU46" i="13"/>
  <c r="AB41" i="11"/>
  <c r="AB40" i="11" s="1"/>
  <c r="I40" i="11"/>
  <c r="Z40" i="11"/>
  <c r="AR40" i="11"/>
  <c r="BI40" i="11"/>
  <c r="BR40" i="11"/>
  <c r="CI40" i="11"/>
  <c r="CR40" i="11"/>
  <c r="DA40" i="11"/>
  <c r="DK40" i="11"/>
  <c r="EK40" i="11"/>
  <c r="ET40" i="11"/>
  <c r="BJ40" i="11"/>
  <c r="V17" i="10"/>
  <c r="BU17" i="10"/>
  <c r="DU17" i="10"/>
  <c r="HO14" i="9"/>
  <c r="GE17" i="10"/>
  <c r="AB32" i="10"/>
  <c r="FB32" i="10"/>
  <c r="EB14" i="11"/>
  <c r="C40" i="11"/>
  <c r="CC40" i="11"/>
  <c r="DB26" i="10"/>
  <c r="EB32" i="10"/>
  <c r="AF17" i="9"/>
  <c r="BF17" i="9"/>
  <c r="DN17" i="9"/>
  <c r="AW20" i="3"/>
  <c r="BF20" i="3"/>
  <c r="BW20" i="3"/>
  <c r="CF20" i="3"/>
  <c r="CP20" i="3"/>
  <c r="CX20" i="3"/>
  <c r="O42" i="3"/>
  <c r="AU40" i="3"/>
  <c r="BE40" i="3"/>
  <c r="BM40" i="3"/>
  <c r="BV40" i="3"/>
  <c r="CE40" i="3"/>
  <c r="CM40" i="3"/>
  <c r="CW40" i="3"/>
  <c r="BO42" i="3"/>
  <c r="BP40" i="3"/>
  <c r="CG40" i="3"/>
  <c r="AO11" i="12"/>
  <c r="T11" i="12"/>
  <c r="AC11" i="12"/>
  <c r="AK11" i="12"/>
  <c r="P11" i="12"/>
  <c r="J22" i="12"/>
  <c r="S22" i="12"/>
  <c r="AA22" i="12"/>
  <c r="AJ22" i="12"/>
  <c r="AS22" i="12"/>
  <c r="BA22" i="12"/>
  <c r="BJ22" i="12"/>
  <c r="BS22" i="12"/>
  <c r="CA22" i="12"/>
  <c r="P14" i="14"/>
  <c r="X14" i="14"/>
  <c r="S14" i="14"/>
  <c r="AS14" i="14"/>
  <c r="BA14" i="14"/>
  <c r="BS14" i="14"/>
  <c r="CA14" i="14"/>
  <c r="E28" i="14"/>
  <c r="M28" i="14"/>
  <c r="AE28" i="14"/>
  <c r="AN28" i="14"/>
  <c r="CG28" i="14"/>
  <c r="R28" i="14"/>
  <c r="AT28" i="14"/>
  <c r="AB47" i="13"/>
  <c r="DB48" i="13"/>
  <c r="G46" i="13"/>
  <c r="AG46" i="13"/>
  <c r="BG46" i="13"/>
  <c r="BO54" i="13"/>
  <c r="CO54" i="13"/>
  <c r="CB42" i="11"/>
  <c r="D40" i="11"/>
  <c r="BU40" i="11"/>
  <c r="DF40" i="11"/>
  <c r="DO42" i="11"/>
  <c r="CO48" i="11"/>
  <c r="AO48" i="11"/>
  <c r="BB8" i="10"/>
  <c r="FB8" i="10"/>
  <c r="HB8" i="10"/>
  <c r="O18" i="10"/>
  <c r="DO18" i="10"/>
  <c r="O19" i="10"/>
  <c r="DO19" i="10"/>
  <c r="O11" i="10"/>
  <c r="CO11" i="10"/>
  <c r="DB11" i="10"/>
  <c r="DO11" i="10"/>
  <c r="AX17" i="10"/>
  <c r="DP17" i="10"/>
  <c r="FF17" i="10"/>
  <c r="FW17" i="10"/>
  <c r="AE17" i="10"/>
  <c r="AM17" i="10"/>
  <c r="AV17" i="10"/>
  <c r="CM17" i="10"/>
  <c r="EE17" i="10"/>
  <c r="EM17" i="10"/>
  <c r="EV17" i="10"/>
  <c r="FE17" i="10"/>
  <c r="FV17" i="10"/>
  <c r="GF17" i="10"/>
  <c r="GN17" i="10"/>
  <c r="HW17" i="10"/>
  <c r="BB36" i="10"/>
  <c r="FB36" i="10"/>
  <c r="BB37" i="10"/>
  <c r="FB37" i="10"/>
  <c r="CB18" i="9"/>
  <c r="DB19" i="9"/>
  <c r="BB18" i="9"/>
  <c r="CB19" i="9"/>
  <c r="EU17" i="10"/>
  <c r="O26" i="10"/>
  <c r="DO26" i="10"/>
  <c r="BB32" i="10"/>
  <c r="F17" i="9"/>
  <c r="AW17" i="9"/>
  <c r="CW17" i="9"/>
  <c r="O21" i="3"/>
  <c r="BH20" i="3"/>
  <c r="BQ20" i="3"/>
  <c r="BY20" i="3"/>
  <c r="CH20" i="3"/>
  <c r="CR20" i="3"/>
  <c r="AB42" i="3"/>
  <c r="AD40" i="3"/>
  <c r="AM40" i="3"/>
  <c r="AV40" i="3"/>
  <c r="BF40" i="3"/>
  <c r="BN40" i="3"/>
  <c r="BW40" i="3"/>
  <c r="CO41" i="3"/>
  <c r="CX40" i="3"/>
  <c r="W40" i="3"/>
  <c r="CR40" i="3"/>
  <c r="CZ40" i="3"/>
  <c r="BB11" i="12"/>
  <c r="E11" i="12"/>
  <c r="M11" i="12"/>
  <c r="CD11" i="12"/>
  <c r="CL11" i="12"/>
  <c r="CV11" i="12"/>
  <c r="DE11" i="12"/>
  <c r="DM11" i="12"/>
  <c r="DV11" i="12"/>
  <c r="EE11" i="12"/>
  <c r="EM11" i="12"/>
  <c r="H11" i="12"/>
  <c r="DB13" i="12"/>
  <c r="C22" i="12"/>
  <c r="K22" i="12"/>
  <c r="T22" i="12"/>
  <c r="AC22" i="12"/>
  <c r="AK22" i="12"/>
  <c r="AT22" i="12"/>
  <c r="BC22" i="12"/>
  <c r="BK22" i="12"/>
  <c r="BT22" i="12"/>
  <c r="CJ22" i="12"/>
  <c r="CT22" i="12"/>
  <c r="DK22" i="12"/>
  <c r="DT22" i="12"/>
  <c r="EK22" i="12"/>
  <c r="AB30" i="12"/>
  <c r="O15" i="14"/>
  <c r="AB16" i="14"/>
  <c r="O16" i="14"/>
  <c r="AQ14" i="14"/>
  <c r="AY14" i="14"/>
  <c r="BH14" i="14"/>
  <c r="CH14" i="14"/>
  <c r="AC14" i="14"/>
  <c r="AK14" i="14"/>
  <c r="BK14" i="14"/>
  <c r="AO30" i="14"/>
  <c r="AO28" i="14" s="1"/>
  <c r="F28" i="14"/>
  <c r="N28" i="14"/>
  <c r="W28" i="14"/>
  <c r="AF28" i="14"/>
  <c r="AY28" i="14"/>
  <c r="BQ28" i="14"/>
  <c r="BY28" i="14"/>
  <c r="J28" i="14"/>
  <c r="AJ28" i="14"/>
  <c r="BL28" i="14"/>
  <c r="DJ46" i="13"/>
  <c r="R46" i="13"/>
  <c r="Z46" i="13"/>
  <c r="AZ46" i="13"/>
  <c r="BI46" i="13"/>
  <c r="DV46" i="13"/>
  <c r="EV46" i="13"/>
  <c r="O54" i="13"/>
  <c r="BF40" i="11"/>
  <c r="BN40" i="11"/>
  <c r="I17" i="10"/>
  <c r="EP17" i="10"/>
  <c r="W17" i="10"/>
  <c r="AN17" i="10"/>
  <c r="AW17" i="10"/>
  <c r="BN17" i="10"/>
  <c r="BW17" i="10"/>
  <c r="DF17" i="10"/>
  <c r="DN17" i="10"/>
  <c r="DW17" i="10"/>
  <c r="HO8" i="9"/>
  <c r="EO14" i="11"/>
  <c r="CK40" i="11"/>
  <c r="CO26" i="10"/>
  <c r="EO26" i="10"/>
  <c r="DB32" i="10"/>
  <c r="DF17" i="9"/>
  <c r="FZ17" i="9"/>
  <c r="BE11" i="12"/>
  <c r="AR11" i="12"/>
  <c r="AZ11" i="12"/>
  <c r="BI11" i="12"/>
  <c r="BR11" i="12"/>
  <c r="CI11" i="12"/>
  <c r="CS11" i="12"/>
  <c r="DA11" i="12"/>
  <c r="DJ11" i="12"/>
  <c r="DS11" i="12"/>
  <c r="EA11" i="12"/>
  <c r="EJ11" i="12"/>
  <c r="CN22" i="12"/>
  <c r="CX22" i="12"/>
  <c r="DG22" i="12"/>
  <c r="DP22" i="12"/>
  <c r="DX22" i="12"/>
  <c r="EG22" i="12"/>
  <c r="EP22" i="12"/>
  <c r="FB22" i="12" s="1"/>
  <c r="I14" i="14"/>
  <c r="R14" i="14"/>
  <c r="Z14" i="14"/>
  <c r="AI14" i="14"/>
  <c r="AR14" i="14"/>
  <c r="AZ14" i="14"/>
  <c r="BR14" i="14"/>
  <c r="BZ14" i="14"/>
  <c r="U14" i="14"/>
  <c r="G28" i="14"/>
  <c r="AZ28" i="14"/>
  <c r="BI28" i="14"/>
  <c r="CI28" i="14"/>
  <c r="T28" i="14"/>
  <c r="AV28" i="14"/>
  <c r="O25" i="13"/>
  <c r="AS23" i="13"/>
  <c r="BA23" i="13"/>
  <c r="DA46" i="13"/>
  <c r="DK46" i="13"/>
  <c r="EC46" i="13"/>
  <c r="EK46" i="13"/>
  <c r="ET46" i="13"/>
  <c r="DN46" i="13"/>
  <c r="AR17" i="10"/>
  <c r="AZ17" i="10"/>
  <c r="BI17" i="10"/>
  <c r="BR17" i="10"/>
  <c r="BZ17" i="10"/>
  <c r="CR17" i="10"/>
  <c r="CZ17" i="10"/>
  <c r="DI17" i="10"/>
  <c r="DR17" i="10"/>
  <c r="DZ17" i="10"/>
  <c r="G17" i="10"/>
  <c r="X17" i="10"/>
  <c r="AB31" i="9"/>
  <c r="EB31" i="9"/>
  <c r="CG22" i="5"/>
  <c r="FD17" i="10"/>
  <c r="AO26" i="10"/>
  <c r="HO32" i="10"/>
  <c r="N17" i="9"/>
  <c r="AN17" i="9"/>
  <c r="BW17" i="9"/>
  <c r="EG17" i="9"/>
  <c r="FR17" i="9"/>
  <c r="HO25" i="9"/>
  <c r="BZ11" i="12"/>
  <c r="BB8" i="3"/>
  <c r="BB11" i="3"/>
  <c r="BB14" i="3"/>
  <c r="BB17" i="3"/>
  <c r="BA20" i="3"/>
  <c r="BS20" i="3"/>
  <c r="CA20" i="3"/>
  <c r="CJ20" i="3"/>
  <c r="CT20" i="3"/>
  <c r="Y40" i="3"/>
  <c r="BS40" i="3"/>
  <c r="CA40" i="3"/>
  <c r="CT40" i="3"/>
  <c r="S11" i="12"/>
  <c r="AA11" i="12"/>
  <c r="AJ11" i="12"/>
  <c r="FB24" i="12"/>
  <c r="DO30" i="12"/>
  <c r="EB30" i="12"/>
  <c r="EO30" i="12"/>
  <c r="BB30" i="12"/>
  <c r="AO15" i="14"/>
  <c r="O11" i="14"/>
  <c r="AB15" i="14"/>
  <c r="E14" i="14"/>
  <c r="AE14" i="14"/>
  <c r="AM14" i="14"/>
  <c r="Q28" i="14"/>
  <c r="AS46" i="13"/>
  <c r="BA46" i="13"/>
  <c r="BJ46" i="13"/>
  <c r="BS46" i="13"/>
  <c r="CA46" i="13"/>
  <c r="CJ46" i="13"/>
  <c r="CS46" i="13"/>
  <c r="G40" i="11"/>
  <c r="P40" i="11"/>
  <c r="AG40" i="11"/>
  <c r="AX40" i="11"/>
  <c r="BG40" i="11"/>
  <c r="CG40" i="11"/>
  <c r="CP40" i="11"/>
  <c r="CX40" i="11"/>
  <c r="DR40" i="11"/>
  <c r="DZ40" i="11"/>
  <c r="EI40" i="11"/>
  <c r="ER40" i="11"/>
  <c r="BB18" i="10"/>
  <c r="FB18" i="10"/>
  <c r="BB19" i="10"/>
  <c r="FB19" i="10"/>
  <c r="C17" i="10"/>
  <c r="K17" i="10"/>
  <c r="T17" i="10"/>
  <c r="I17" i="9"/>
  <c r="R17" i="9"/>
  <c r="Z17" i="9"/>
  <c r="AZ17" i="9"/>
  <c r="BI17" i="9"/>
  <c r="BR17" i="9"/>
  <c r="BZ17" i="9"/>
  <c r="CR17" i="9"/>
  <c r="CZ17" i="9"/>
  <c r="FC17" i="9"/>
  <c r="FL17" i="9"/>
  <c r="FU17" i="9"/>
  <c r="HD17" i="9"/>
  <c r="AO35" i="9"/>
  <c r="EO35" i="9"/>
  <c r="BO36" i="9"/>
  <c r="CB35" i="9"/>
  <c r="DS77" i="8"/>
  <c r="EU77" i="8"/>
  <c r="AC17" i="7"/>
  <c r="BT17" i="7"/>
  <c r="EN17" i="7"/>
  <c r="AO43" i="7"/>
  <c r="BB43" i="7"/>
  <c r="CB43" i="7"/>
  <c r="CO18" i="9"/>
  <c r="O19" i="9"/>
  <c r="DO19" i="9"/>
  <c r="BO11" i="9"/>
  <c r="GB11" i="9"/>
  <c r="D17" i="9"/>
  <c r="L17" i="9"/>
  <c r="U17" i="9"/>
  <c r="AD17" i="9"/>
  <c r="AL17" i="9"/>
  <c r="AU17" i="9"/>
  <c r="CD17" i="9"/>
  <c r="CU17" i="9"/>
  <c r="DD17" i="9"/>
  <c r="DL17" i="9"/>
  <c r="DU17" i="9"/>
  <c r="ED17" i="9"/>
  <c r="EM17" i="9"/>
  <c r="EV17" i="9"/>
  <c r="FG17" i="9"/>
  <c r="FP17" i="9"/>
  <c r="FX17" i="9"/>
  <c r="GG17" i="9"/>
  <c r="GP17" i="9"/>
  <c r="GX17" i="9"/>
  <c r="AE17" i="9"/>
  <c r="AM17" i="9"/>
  <c r="BM17" i="9"/>
  <c r="CV17" i="9"/>
  <c r="EE17" i="9"/>
  <c r="EN17" i="9"/>
  <c r="F38" i="8"/>
  <c r="W38" i="8"/>
  <c r="CN38" i="8"/>
  <c r="CW38" i="8"/>
  <c r="DF38" i="8"/>
  <c r="DW38" i="8"/>
  <c r="GH38" i="8"/>
  <c r="AE35" i="7"/>
  <c r="BE35" i="7"/>
  <c r="H23" i="6"/>
  <c r="Q23" i="6"/>
  <c r="AH23" i="6"/>
  <c r="BH23" i="6"/>
  <c r="EJ23" i="6"/>
  <c r="FJ23" i="6"/>
  <c r="FT23" i="6"/>
  <c r="AB39" i="8"/>
  <c r="EB39" i="8"/>
  <c r="DQ34" i="9"/>
  <c r="DY34" i="9"/>
  <c r="CY38" i="8"/>
  <c r="FJ38" i="8"/>
  <c r="G35" i="7"/>
  <c r="AG35" i="7"/>
  <c r="AX35" i="7"/>
  <c r="BG35" i="7"/>
  <c r="BP35" i="7"/>
  <c r="BX35" i="7"/>
  <c r="CG35" i="7"/>
  <c r="CZ35" i="7"/>
  <c r="DI35" i="7"/>
  <c r="EJ35" i="7"/>
  <c r="O43" i="7"/>
  <c r="AJ23" i="6"/>
  <c r="DA23" i="6"/>
  <c r="DJ23" i="6"/>
  <c r="EC23" i="6"/>
  <c r="EL23" i="6"/>
  <c r="FD23" i="6"/>
  <c r="FM23" i="6"/>
  <c r="E22" i="5"/>
  <c r="M22" i="5"/>
  <c r="AE22" i="5"/>
  <c r="AM22" i="5"/>
  <c r="AV22" i="5"/>
  <c r="BE22" i="5"/>
  <c r="BN22" i="5"/>
  <c r="BX22" i="5"/>
  <c r="CP22" i="5"/>
  <c r="CX22" i="5"/>
  <c r="DH22" i="5"/>
  <c r="EI17" i="10"/>
  <c r="ER17" i="10"/>
  <c r="EZ17" i="10"/>
  <c r="FI17" i="10"/>
  <c r="FR17" i="10"/>
  <c r="GA17" i="10"/>
  <c r="GS17" i="10"/>
  <c r="HJ17" i="10"/>
  <c r="HS17" i="10"/>
  <c r="AQ17" i="10"/>
  <c r="AY17" i="10"/>
  <c r="CQ17" i="10"/>
  <c r="CY17" i="10"/>
  <c r="P17" i="9"/>
  <c r="X17" i="9"/>
  <c r="CG17" i="9"/>
  <c r="CP17" i="9"/>
  <c r="CX17" i="9"/>
  <c r="DG17" i="9"/>
  <c r="EH17" i="9"/>
  <c r="EQ17" i="9"/>
  <c r="EY17" i="9"/>
  <c r="FJ17" i="9"/>
  <c r="FS17" i="9"/>
  <c r="GA17" i="9"/>
  <c r="GJ17" i="9"/>
  <c r="GS17" i="9"/>
  <c r="HA17" i="9"/>
  <c r="AH17" i="9"/>
  <c r="AQ17" i="9"/>
  <c r="BH17" i="9"/>
  <c r="DY17" i="9"/>
  <c r="DB36" i="9"/>
  <c r="H34" i="9"/>
  <c r="Q34" i="9"/>
  <c r="Y34" i="9"/>
  <c r="AH34" i="9"/>
  <c r="AQ34" i="9"/>
  <c r="AY34" i="9"/>
  <c r="BH34" i="9"/>
  <c r="BY34" i="9"/>
  <c r="Z34" i="9"/>
  <c r="AR34" i="9"/>
  <c r="AZ34" i="9"/>
  <c r="BI34" i="9"/>
  <c r="BR34" i="9"/>
  <c r="BZ34" i="9"/>
  <c r="CI34" i="9"/>
  <c r="CZ34" i="9"/>
  <c r="HO42" i="9"/>
  <c r="Y77" i="8"/>
  <c r="AY77" i="8"/>
  <c r="BQ77" i="8"/>
  <c r="CQ77" i="8"/>
  <c r="DQ77" i="8"/>
  <c r="FS77" i="8"/>
  <c r="AN34" i="9"/>
  <c r="AW34" i="9"/>
  <c r="CF34" i="9"/>
  <c r="CW34" i="9"/>
  <c r="DF34" i="9"/>
  <c r="ER34" i="9"/>
  <c r="FA34" i="9"/>
  <c r="GG77" i="8"/>
  <c r="GP77" i="8"/>
  <c r="R77" i="8"/>
  <c r="Z77" i="8"/>
  <c r="BZ77" i="8"/>
  <c r="DR77" i="8"/>
  <c r="DZ77" i="8"/>
  <c r="EI77" i="8"/>
  <c r="FO79" i="8"/>
  <c r="FT77" i="8"/>
  <c r="GO79" i="8"/>
  <c r="BF17" i="7"/>
  <c r="DQ17" i="7"/>
  <c r="CB24" i="6"/>
  <c r="AB25" i="6"/>
  <c r="EB25" i="6"/>
  <c r="AB11" i="6"/>
  <c r="EO11" i="6"/>
  <c r="CR34" i="2"/>
  <c r="H38" i="8"/>
  <c r="Q38" i="8"/>
  <c r="Y38" i="8"/>
  <c r="AH38" i="8"/>
  <c r="AQ38" i="8"/>
  <c r="AY38" i="8"/>
  <c r="BH38" i="8"/>
  <c r="BY38" i="8"/>
  <c r="CQ38" i="8"/>
  <c r="DH38" i="8"/>
  <c r="DQ38" i="8"/>
  <c r="DY38" i="8"/>
  <c r="ES38" i="8"/>
  <c r="FA38" i="8"/>
  <c r="FS38" i="8"/>
  <c r="GJ38" i="8"/>
  <c r="HB39" i="8"/>
  <c r="Q77" i="8"/>
  <c r="CH77" i="8"/>
  <c r="ES77" i="8"/>
  <c r="FJ77" i="8"/>
  <c r="GJ77" i="8"/>
  <c r="FB85" i="8"/>
  <c r="GB85" i="8"/>
  <c r="GO85" i="8"/>
  <c r="BO8" i="7"/>
  <c r="BO11" i="7"/>
  <c r="DO11" i="7"/>
  <c r="EB14" i="7"/>
  <c r="AX17" i="7"/>
  <c r="Z35" i="7"/>
  <c r="BR35" i="7"/>
  <c r="CT35" i="7"/>
  <c r="DC35" i="7"/>
  <c r="O24" i="6"/>
  <c r="DO24" i="6"/>
  <c r="BO25" i="6"/>
  <c r="AS23" i="6"/>
  <c r="BA23" i="6"/>
  <c r="BS23" i="6"/>
  <c r="CA23" i="6"/>
  <c r="CJ23" i="6"/>
  <c r="FV23" i="6"/>
  <c r="DO12" i="5"/>
  <c r="DC11" i="5"/>
  <c r="CJ34" i="9"/>
  <c r="CS34" i="9"/>
  <c r="DA34" i="9"/>
  <c r="EK34" i="9"/>
  <c r="FM34" i="9"/>
  <c r="GM34" i="9"/>
  <c r="CC34" i="9"/>
  <c r="CK34" i="9"/>
  <c r="CT34" i="9"/>
  <c r="DT34" i="9"/>
  <c r="I38" i="8"/>
  <c r="R38" i="8"/>
  <c r="Z38" i="8"/>
  <c r="AR38" i="8"/>
  <c r="AZ38" i="8"/>
  <c r="BI38" i="8"/>
  <c r="BR38" i="8"/>
  <c r="BZ38" i="8"/>
  <c r="CR38" i="8"/>
  <c r="CZ38" i="8"/>
  <c r="DI38" i="8"/>
  <c r="DR38" i="8"/>
  <c r="DZ38" i="8"/>
  <c r="EI38" i="8"/>
  <c r="ET38" i="8"/>
  <c r="FC38" i="8"/>
  <c r="FK38" i="8"/>
  <c r="FT38" i="8"/>
  <c r="GK38" i="8"/>
  <c r="AC38" i="8"/>
  <c r="AT38" i="8"/>
  <c r="DT38" i="8"/>
  <c r="EC38" i="8"/>
  <c r="EK38" i="8"/>
  <c r="EV38" i="8"/>
  <c r="FM38" i="8"/>
  <c r="AB53" i="8"/>
  <c r="BB53" i="8"/>
  <c r="FB59" i="8"/>
  <c r="AB65" i="8"/>
  <c r="BO65" i="8"/>
  <c r="CO65" i="8"/>
  <c r="DO65" i="8"/>
  <c r="BB19" i="7"/>
  <c r="BB17" i="7" s="1"/>
  <c r="K47" i="6"/>
  <c r="AK47" i="6"/>
  <c r="AT47" i="6"/>
  <c r="BC47" i="6"/>
  <c r="BK47" i="6"/>
  <c r="CC47" i="6"/>
  <c r="CK47" i="6"/>
  <c r="CT47" i="6"/>
  <c r="DC47" i="6"/>
  <c r="DK47" i="6"/>
  <c r="EE47" i="6"/>
  <c r="EM47" i="6"/>
  <c r="EV47" i="6"/>
  <c r="FE47" i="6"/>
  <c r="O55" i="6"/>
  <c r="GN34" i="9"/>
  <c r="GW34" i="9"/>
  <c r="AL34" i="9"/>
  <c r="BD34" i="9"/>
  <c r="BL34" i="9"/>
  <c r="BU34" i="9"/>
  <c r="CD34" i="9"/>
  <c r="CL34" i="9"/>
  <c r="S77" i="8"/>
  <c r="AJ77" i="8"/>
  <c r="BA77" i="8"/>
  <c r="BJ77" i="8"/>
  <c r="BS77" i="8"/>
  <c r="CA77" i="8"/>
  <c r="CJ77" i="8"/>
  <c r="DA77" i="8"/>
  <c r="EA77" i="8"/>
  <c r="EJ77" i="8"/>
  <c r="FD77" i="8"/>
  <c r="FL77" i="8"/>
  <c r="FU77" i="8"/>
  <c r="GD77" i="8"/>
  <c r="GL77" i="8"/>
  <c r="F77" i="8"/>
  <c r="W77" i="8"/>
  <c r="AW77" i="8"/>
  <c r="BF77" i="8"/>
  <c r="BN77" i="8"/>
  <c r="CN77" i="8"/>
  <c r="CW77" i="8"/>
  <c r="DN77" i="8"/>
  <c r="DW77" i="8"/>
  <c r="EY77" i="8"/>
  <c r="FH77" i="8"/>
  <c r="FY77" i="8"/>
  <c r="GH77" i="8"/>
  <c r="GQ77" i="8"/>
  <c r="CV17" i="7"/>
  <c r="DV17" i="7"/>
  <c r="BR17" i="7"/>
  <c r="BZ17" i="7"/>
  <c r="AB26" i="7"/>
  <c r="BO36" i="7"/>
  <c r="BB37" i="7"/>
  <c r="AB32" i="7"/>
  <c r="BO32" i="7"/>
  <c r="DV35" i="7"/>
  <c r="AC11" i="5"/>
  <c r="AK11" i="5"/>
  <c r="CD11" i="5"/>
  <c r="CL11" i="5"/>
  <c r="H22" i="5"/>
  <c r="Q22" i="5"/>
  <c r="BH22" i="5"/>
  <c r="DC22" i="5"/>
  <c r="DK22" i="5"/>
  <c r="M34" i="9"/>
  <c r="BM34" i="9"/>
  <c r="BV34" i="9"/>
  <c r="DE34" i="9"/>
  <c r="EE34" i="9"/>
  <c r="GR34" i="9"/>
  <c r="GZ34" i="9"/>
  <c r="AO42" i="9"/>
  <c r="BB42" i="9"/>
  <c r="BO42" i="9"/>
  <c r="FO42" i="9"/>
  <c r="HB42" i="9"/>
  <c r="AO11" i="8"/>
  <c r="DO11" i="8"/>
  <c r="AO23" i="8"/>
  <c r="DO23" i="8"/>
  <c r="FX38" i="8"/>
  <c r="AB18" i="7"/>
  <c r="S17" i="7"/>
  <c r="AA17" i="7"/>
  <c r="DU17" i="7"/>
  <c r="L35" i="7"/>
  <c r="AD35" i="7"/>
  <c r="BD35" i="7"/>
  <c r="BL35" i="7"/>
  <c r="BU35" i="7"/>
  <c r="CD35" i="7"/>
  <c r="CL35" i="7"/>
  <c r="CW35" i="7"/>
  <c r="DN35" i="7"/>
  <c r="E23" i="6"/>
  <c r="V23" i="6"/>
  <c r="AM23" i="6"/>
  <c r="AV23" i="6"/>
  <c r="BV23" i="6"/>
  <c r="DE23" i="6"/>
  <c r="BV11" i="5"/>
  <c r="CV11" i="5"/>
  <c r="BL47" i="6"/>
  <c r="CD47" i="6"/>
  <c r="CU47" i="6"/>
  <c r="DD47" i="6"/>
  <c r="DL47" i="6"/>
  <c r="DU47" i="6"/>
  <c r="EW47" i="6"/>
  <c r="CO55" i="6"/>
  <c r="BP11" i="5"/>
  <c r="CH11" i="5"/>
  <c r="DI11" i="5"/>
  <c r="C22" i="5"/>
  <c r="K22" i="5"/>
  <c r="T22" i="5"/>
  <c r="AC22" i="5"/>
  <c r="AK22" i="5"/>
  <c r="BC22" i="5"/>
  <c r="BK22" i="5"/>
  <c r="BV22" i="5"/>
  <c r="CE22" i="5"/>
  <c r="CM22" i="5"/>
  <c r="DF22" i="5"/>
  <c r="DN22" i="5"/>
  <c r="M34" i="4"/>
  <c r="V34" i="4"/>
  <c r="BE34" i="4"/>
  <c r="CP34" i="4"/>
  <c r="CX34" i="4"/>
  <c r="AB52" i="1"/>
  <c r="D23" i="6"/>
  <c r="L23" i="6"/>
  <c r="AL23" i="6"/>
  <c r="AU23" i="6"/>
  <c r="BD23" i="6"/>
  <c r="BL23" i="6"/>
  <c r="CL23" i="6"/>
  <c r="DD23" i="6"/>
  <c r="DU23" i="6"/>
  <c r="FF23" i="6"/>
  <c r="BW23" i="6"/>
  <c r="AB48" i="6"/>
  <c r="EB48" i="6"/>
  <c r="EB47" i="6" s="1"/>
  <c r="CB49" i="6"/>
  <c r="BE47" i="6"/>
  <c r="BM47" i="6"/>
  <c r="DM47" i="6"/>
  <c r="EG47" i="6"/>
  <c r="EP47" i="6"/>
  <c r="FG47" i="6"/>
  <c r="FY47" i="6"/>
  <c r="AP47" i="6"/>
  <c r="BP47" i="6"/>
  <c r="BX47" i="6"/>
  <c r="CP47" i="6"/>
  <c r="DG47" i="6"/>
  <c r="DX47" i="6"/>
  <c r="FI47" i="6"/>
  <c r="FS47" i="6"/>
  <c r="GA47" i="6"/>
  <c r="AB55" i="6"/>
  <c r="EB55" i="6"/>
  <c r="U11" i="5"/>
  <c r="AU11" i="5"/>
  <c r="BD11" i="5"/>
  <c r="BL11" i="5"/>
  <c r="CF11" i="5"/>
  <c r="CN11" i="5"/>
  <c r="CW11" i="5"/>
  <c r="DG11" i="5"/>
  <c r="AB19" i="5"/>
  <c r="AO22" i="5"/>
  <c r="H17" i="4"/>
  <c r="CJ17" i="4"/>
  <c r="F17" i="2"/>
  <c r="N17" i="2"/>
  <c r="W17" i="2"/>
  <c r="AF17" i="2"/>
  <c r="AN17" i="2"/>
  <c r="BN17" i="2"/>
  <c r="BW17" i="2"/>
  <c r="CQ17" i="2"/>
  <c r="CY17" i="2"/>
  <c r="DQ17" i="2"/>
  <c r="AX34" i="2"/>
  <c r="BX34" i="2"/>
  <c r="EO41" i="6"/>
  <c r="AN47" i="6"/>
  <c r="AW47" i="6"/>
  <c r="BF47" i="6"/>
  <c r="BW47" i="6"/>
  <c r="CW47" i="6"/>
  <c r="DN47" i="6"/>
  <c r="EH47" i="6"/>
  <c r="EQ47" i="6"/>
  <c r="EY47" i="6"/>
  <c r="FR47" i="6"/>
  <c r="FZ47" i="6"/>
  <c r="T11" i="5"/>
  <c r="AT11" i="5"/>
  <c r="DE11" i="5"/>
  <c r="P22" i="5"/>
  <c r="AG22" i="5"/>
  <c r="AP22" i="5"/>
  <c r="AX22" i="5"/>
  <c r="BG22" i="5"/>
  <c r="BR22" i="5"/>
  <c r="BZ22" i="5"/>
  <c r="CI22" i="5"/>
  <c r="DJ22" i="5"/>
  <c r="DS22" i="5"/>
  <c r="S22" i="5"/>
  <c r="AA22" i="5"/>
  <c r="BJ22" i="5"/>
  <c r="CL22" i="5"/>
  <c r="DM22" i="5"/>
  <c r="AB30" i="5"/>
  <c r="O19" i="4"/>
  <c r="CB11" i="4"/>
  <c r="CO11" i="4"/>
  <c r="H34" i="2"/>
  <c r="AH34" i="2"/>
  <c r="AY34" i="2"/>
  <c r="BQ34" i="2"/>
  <c r="BY34" i="2"/>
  <c r="CZ34" i="2"/>
  <c r="DI34" i="2"/>
  <c r="DR34" i="2"/>
  <c r="DZ34" i="2"/>
  <c r="CM11" i="5"/>
  <c r="DF11" i="5"/>
  <c r="CS22" i="5"/>
  <c r="J17" i="4"/>
  <c r="S17" i="4"/>
  <c r="BA17" i="4"/>
  <c r="BJ17" i="4"/>
  <c r="BU17" i="4"/>
  <c r="DB40" i="1"/>
  <c r="EO43" i="1"/>
  <c r="FO43" i="1"/>
  <c r="P23" i="6"/>
  <c r="X23" i="6"/>
  <c r="AX23" i="6"/>
  <c r="CG23" i="6"/>
  <c r="CP23" i="6"/>
  <c r="CX23" i="6"/>
  <c r="DP23" i="6"/>
  <c r="DX23" i="6"/>
  <c r="EK23" i="6"/>
  <c r="DQ47" i="6"/>
  <c r="DY47" i="6"/>
  <c r="FA47" i="6"/>
  <c r="EL47" i="6"/>
  <c r="EU47" i="6"/>
  <c r="FM47" i="6"/>
  <c r="X11" i="5"/>
  <c r="AP11" i="5"/>
  <c r="AX11" i="5"/>
  <c r="CI11" i="5"/>
  <c r="DJ11" i="5"/>
  <c r="AO30" i="1"/>
  <c r="CO31" i="1"/>
  <c r="AC17" i="4"/>
  <c r="AK17" i="4"/>
  <c r="BC17" i="4"/>
  <c r="BV17" i="4"/>
  <c r="CE17" i="4"/>
  <c r="CM17" i="4"/>
  <c r="CV17" i="4"/>
  <c r="Z17" i="4"/>
  <c r="AZ17" i="4"/>
  <c r="CK17" i="4"/>
  <c r="BB35" i="4"/>
  <c r="BO36" i="4"/>
  <c r="BO28" i="4"/>
  <c r="F34" i="4"/>
  <c r="AW34" i="4"/>
  <c r="BP34" i="4"/>
  <c r="CZ34" i="4"/>
  <c r="DI34" i="4"/>
  <c r="AL34" i="4"/>
  <c r="AU34" i="4"/>
  <c r="CF34" i="4"/>
  <c r="CN34" i="4"/>
  <c r="G17" i="2"/>
  <c r="P17" i="2"/>
  <c r="X17" i="2"/>
  <c r="AP17" i="2"/>
  <c r="AX17" i="2"/>
  <c r="BP17" i="2"/>
  <c r="BX17" i="2"/>
  <c r="CI17" i="2"/>
  <c r="CR17" i="2"/>
  <c r="CZ17" i="2"/>
  <c r="AE17" i="2"/>
  <c r="AM17" i="2"/>
  <c r="BE17" i="2"/>
  <c r="BM17" i="2"/>
  <c r="BV17" i="2"/>
  <c r="BO35" i="2"/>
  <c r="BO36" i="2"/>
  <c r="F17" i="4"/>
  <c r="AF17" i="4"/>
  <c r="AW17" i="4"/>
  <c r="BF17" i="4"/>
  <c r="BY17" i="4"/>
  <c r="CQ17" i="4"/>
  <c r="I34" i="4"/>
  <c r="R34" i="4"/>
  <c r="BI34" i="4"/>
  <c r="BT34" i="4"/>
  <c r="CC34" i="4"/>
  <c r="CK34" i="4"/>
  <c r="CT34" i="4"/>
  <c r="DL34" i="4"/>
  <c r="BJ17" i="2"/>
  <c r="D34" i="2"/>
  <c r="L34" i="2"/>
  <c r="AD34" i="2"/>
  <c r="BU34" i="2"/>
  <c r="CE34" i="2"/>
  <c r="DV34" i="2"/>
  <c r="EO17" i="1"/>
  <c r="FO17" i="1"/>
  <c r="AK29" i="1"/>
  <c r="BC29" i="1"/>
  <c r="BK29" i="1"/>
  <c r="CK29" i="1"/>
  <c r="CT29" i="1"/>
  <c r="EU29" i="1"/>
  <c r="FD29" i="1"/>
  <c r="FM29" i="1"/>
  <c r="FV29" i="1"/>
  <c r="CO37" i="1"/>
  <c r="BB59" i="1"/>
  <c r="DB60" i="1"/>
  <c r="CF58" i="1"/>
  <c r="CN58" i="1"/>
  <c r="CW58" i="1"/>
  <c r="S58" i="1"/>
  <c r="AA58" i="1"/>
  <c r="BJ58" i="1"/>
  <c r="BS58" i="1"/>
  <c r="CA58" i="1"/>
  <c r="CJ58" i="1"/>
  <c r="CS58" i="1"/>
  <c r="DA58" i="1"/>
  <c r="DJ58" i="1"/>
  <c r="DS58" i="1"/>
  <c r="FC58" i="1"/>
  <c r="FK58" i="1"/>
  <c r="FU58" i="1"/>
  <c r="E17" i="4"/>
  <c r="M17" i="4"/>
  <c r="V17" i="4"/>
  <c r="BX17" i="4"/>
  <c r="CG17" i="4"/>
  <c r="DB19" i="4"/>
  <c r="O25" i="4"/>
  <c r="AQ34" i="4"/>
  <c r="AY34" i="4"/>
  <c r="CJ34" i="4"/>
  <c r="CS34" i="4"/>
  <c r="O8" i="2"/>
  <c r="AB8" i="2"/>
  <c r="AB11" i="2"/>
  <c r="AO11" i="2"/>
  <c r="BB11" i="2"/>
  <c r="AO14" i="2"/>
  <c r="BB14" i="2"/>
  <c r="C17" i="2"/>
  <c r="K17" i="2"/>
  <c r="V34" i="2"/>
  <c r="AE34" i="2"/>
  <c r="AM34" i="2"/>
  <c r="CN34" i="2"/>
  <c r="EF34" i="2"/>
  <c r="BS34" i="2"/>
  <c r="CA34" i="2"/>
  <c r="CK34" i="2"/>
  <c r="CT34" i="2"/>
  <c r="DC34" i="2"/>
  <c r="DK34" i="2"/>
  <c r="DT34" i="2"/>
  <c r="EC34" i="2"/>
  <c r="EO34" i="2" s="1"/>
  <c r="AB31" i="1"/>
  <c r="BC58" i="1"/>
  <c r="BT58" i="1"/>
  <c r="CC58" i="1"/>
  <c r="CK58" i="1"/>
  <c r="CT58" i="1"/>
  <c r="DC58" i="1"/>
  <c r="EU58" i="1"/>
  <c r="FD58" i="1"/>
  <c r="FM58" i="1"/>
  <c r="FV58" i="1"/>
  <c r="Q17" i="4"/>
  <c r="Y17" i="4"/>
  <c r="AH17" i="4"/>
  <c r="AY17" i="4"/>
  <c r="BH17" i="4"/>
  <c r="BS17" i="4"/>
  <c r="CA17" i="4"/>
  <c r="CS17" i="4"/>
  <c r="K34" i="4"/>
  <c r="AC34" i="4"/>
  <c r="AK34" i="4"/>
  <c r="AT34" i="4"/>
  <c r="BC34" i="4"/>
  <c r="BK34" i="4"/>
  <c r="BV34" i="4"/>
  <c r="CE34" i="4"/>
  <c r="CM34" i="4"/>
  <c r="CV34" i="4"/>
  <c r="DF34" i="4"/>
  <c r="DN34" i="4"/>
  <c r="EF17" i="2"/>
  <c r="AC34" i="2"/>
  <c r="AT34" i="2"/>
  <c r="BT34" i="2"/>
  <c r="CU34" i="2"/>
  <c r="DD34" i="2"/>
  <c r="DL34" i="2"/>
  <c r="BB42" i="2"/>
  <c r="FO8" i="1"/>
  <c r="AE29" i="1"/>
  <c r="AM29" i="1"/>
  <c r="EN29" i="1"/>
  <c r="EW29" i="1"/>
  <c r="AI29" i="1"/>
  <c r="AR29" i="1"/>
  <c r="AZ29" i="1"/>
  <c r="BI29" i="1"/>
  <c r="BR29" i="1"/>
  <c r="BZ29" i="1"/>
  <c r="CR29" i="1"/>
  <c r="CZ29" i="1"/>
  <c r="DI29" i="1"/>
  <c r="DR29" i="1"/>
  <c r="EA29" i="1"/>
  <c r="EJ29" i="1"/>
  <c r="FA29" i="1"/>
  <c r="FJ29" i="1"/>
  <c r="FT29" i="1"/>
  <c r="AQ58" i="1"/>
  <c r="AY58" i="1"/>
  <c r="BH58" i="1"/>
  <c r="BQ58" i="1"/>
  <c r="BY58" i="1"/>
  <c r="CQ58" i="1"/>
  <c r="CY58" i="1"/>
  <c r="DH58" i="1"/>
  <c r="ER58" i="1"/>
  <c r="FI58" i="1"/>
  <c r="FS58" i="1"/>
  <c r="GA58" i="1"/>
  <c r="EB66" i="1"/>
  <c r="AO35" i="2"/>
  <c r="G34" i="2"/>
  <c r="P34" i="2"/>
  <c r="X34" i="2"/>
  <c r="AP34" i="2"/>
  <c r="CH34" i="2"/>
  <c r="CQ34" i="2"/>
  <c r="CY34" i="2"/>
  <c r="DH34" i="2"/>
  <c r="DY34" i="2"/>
  <c r="N29" i="1"/>
  <c r="W29" i="1"/>
  <c r="AF29" i="1"/>
  <c r="AN29" i="1"/>
  <c r="AW29" i="1"/>
  <c r="BF29" i="1"/>
  <c r="BN29" i="1"/>
  <c r="BW29" i="1"/>
  <c r="CW29" i="1"/>
  <c r="DF29" i="1"/>
  <c r="DN29" i="1"/>
  <c r="DW29" i="1"/>
  <c r="EG29" i="1"/>
  <c r="EX29" i="1"/>
  <c r="FG29" i="1"/>
  <c r="FY29" i="1"/>
  <c r="S29" i="1"/>
  <c r="AA29" i="1"/>
  <c r="AJ29" i="1"/>
  <c r="AS29" i="1"/>
  <c r="BA29" i="1"/>
  <c r="BJ29" i="1"/>
  <c r="CJ29" i="1"/>
  <c r="CS29" i="1"/>
  <c r="DJ29" i="1"/>
  <c r="DS29" i="1"/>
  <c r="EK29" i="1"/>
  <c r="ET29" i="1"/>
  <c r="FC29" i="1"/>
  <c r="FK29" i="1"/>
  <c r="AO60" i="1"/>
  <c r="CO55" i="1"/>
  <c r="DB55" i="1"/>
  <c r="AI58" i="1"/>
  <c r="BZ58" i="1"/>
  <c r="CR58" i="1"/>
  <c r="CZ58" i="1"/>
  <c r="GC58" i="1"/>
  <c r="GO58" i="1" s="1"/>
  <c r="CB37" i="3"/>
  <c r="Z20" i="3"/>
  <c r="AB28" i="3"/>
  <c r="U22" i="17"/>
  <c r="CB22" i="3"/>
  <c r="CO37" i="3"/>
  <c r="AW40" i="3"/>
  <c r="BX40" i="3"/>
  <c r="I20" i="3"/>
  <c r="BO37" i="3"/>
  <c r="CB8" i="14"/>
  <c r="FB24" i="13"/>
  <c r="EP23" i="13"/>
  <c r="O34" i="3"/>
  <c r="CF40" i="3"/>
  <c r="C11" i="12"/>
  <c r="K11" i="12"/>
  <c r="AQ20" i="3"/>
  <c r="EG23" i="13"/>
  <c r="AB11" i="3"/>
  <c r="CB17" i="3"/>
  <c r="DB22" i="3"/>
  <c r="AO41" i="3"/>
  <c r="CB11" i="12"/>
  <c r="EB13" i="12"/>
  <c r="EO13" i="12"/>
  <c r="BB19" i="12"/>
  <c r="AY20" i="3"/>
  <c r="AO20" i="3"/>
  <c r="AB17" i="3"/>
  <c r="CI22" i="12"/>
  <c r="DB23" i="12"/>
  <c r="CS22" i="12"/>
  <c r="DA22" i="12"/>
  <c r="DJ22" i="12"/>
  <c r="DS22" i="12"/>
  <c r="EA22" i="12"/>
  <c r="EJ22" i="12"/>
  <c r="R20" i="3"/>
  <c r="AB31" i="3"/>
  <c r="CB22" i="12"/>
  <c r="DO23" i="12"/>
  <c r="DC22" i="12"/>
  <c r="EO23" i="12"/>
  <c r="EC22" i="12"/>
  <c r="AB48" i="13"/>
  <c r="AG20" i="3"/>
  <c r="DB41" i="3"/>
  <c r="CP40" i="3"/>
  <c r="BG20" i="3"/>
  <c r="AN40" i="3"/>
  <c r="BG40" i="3"/>
  <c r="AI20" i="3"/>
  <c r="BO28" i="3"/>
  <c r="BB11" i="14"/>
  <c r="CB8" i="3"/>
  <c r="O31" i="3"/>
  <c r="CB34" i="3"/>
  <c r="BO8" i="3"/>
  <c r="CO8" i="3"/>
  <c r="K40" i="3"/>
  <c r="T40" i="3"/>
  <c r="E40" i="3"/>
  <c r="M40" i="3"/>
  <c r="EG11" i="12"/>
  <c r="EB12" i="12"/>
  <c r="EO12" i="12"/>
  <c r="AO19" i="12"/>
  <c r="D22" i="12"/>
  <c r="L22" i="12"/>
  <c r="U22" i="12"/>
  <c r="AD22" i="12"/>
  <c r="AL22" i="12"/>
  <c r="AU22" i="12"/>
  <c r="BD22" i="12"/>
  <c r="BL22" i="12"/>
  <c r="BU22" i="12"/>
  <c r="CC22" i="12"/>
  <c r="AO16" i="14"/>
  <c r="AH14" i="14"/>
  <c r="BB29" i="14"/>
  <c r="EB8" i="13"/>
  <c r="AB24" i="13"/>
  <c r="FB14" i="13"/>
  <c r="FB17" i="13"/>
  <c r="DO20" i="13"/>
  <c r="EO20" i="13"/>
  <c r="AB22" i="3"/>
  <c r="O22" i="3"/>
  <c r="BV20" i="3"/>
  <c r="CE20" i="3"/>
  <c r="CO28" i="3"/>
  <c r="AK40" i="3"/>
  <c r="BC40" i="3"/>
  <c r="BL40" i="3"/>
  <c r="CD40" i="3"/>
  <c r="CL40" i="3"/>
  <c r="U40" i="3"/>
  <c r="AC40" i="3"/>
  <c r="AL40" i="3"/>
  <c r="BO48" i="3"/>
  <c r="CO48" i="3"/>
  <c r="AO8" i="12"/>
  <c r="BB8" i="12"/>
  <c r="BO19" i="12"/>
  <c r="DO24" i="12"/>
  <c r="EO24" i="12"/>
  <c r="BB8" i="14"/>
  <c r="AP14" i="14"/>
  <c r="AX14" i="14"/>
  <c r="CB15" i="14"/>
  <c r="BX14" i="14"/>
  <c r="CP14" i="14"/>
  <c r="DB14" i="14" s="1"/>
  <c r="BQ14" i="14"/>
  <c r="BY14" i="14"/>
  <c r="CB29" i="14"/>
  <c r="BO30" i="14"/>
  <c r="CO30" i="14"/>
  <c r="O17" i="13"/>
  <c r="N23" i="13"/>
  <c r="AW23" i="13"/>
  <c r="BW23" i="13"/>
  <c r="CF23" i="13"/>
  <c r="E23" i="13"/>
  <c r="M23" i="13"/>
  <c r="DF23" i="13"/>
  <c r="DN23" i="13"/>
  <c r="CO47" i="13"/>
  <c r="CO46" i="13" s="1"/>
  <c r="BO48" i="13"/>
  <c r="DO34" i="13"/>
  <c r="EB34" i="13"/>
  <c r="BO47" i="13"/>
  <c r="O40" i="13"/>
  <c r="EO40" i="13"/>
  <c r="FB40" i="13"/>
  <c r="BB25" i="14"/>
  <c r="BO25" i="14"/>
  <c r="O8" i="13"/>
  <c r="DO8" i="13"/>
  <c r="EO8" i="13"/>
  <c r="O20" i="13"/>
  <c r="CG23" i="13"/>
  <c r="EB8" i="11"/>
  <c r="BO11" i="11"/>
  <c r="AB17" i="11"/>
  <c r="FI35" i="10"/>
  <c r="CB41" i="3"/>
  <c r="CY40" i="3"/>
  <c r="DB12" i="12"/>
  <c r="DB30" i="12"/>
  <c r="T14" i="14"/>
  <c r="BJ14" i="14"/>
  <c r="M14" i="14"/>
  <c r="BO16" i="14"/>
  <c r="CO16" i="14"/>
  <c r="O25" i="14"/>
  <c r="AH28" i="14"/>
  <c r="AS28" i="14"/>
  <c r="BA28" i="14"/>
  <c r="BS28" i="14"/>
  <c r="CA28" i="14"/>
  <c r="D28" i="14"/>
  <c r="L28" i="14"/>
  <c r="BB36" i="14"/>
  <c r="CB36" i="14"/>
  <c r="EB24" i="13"/>
  <c r="BQ23" i="13"/>
  <c r="BY23" i="13"/>
  <c r="FB25" i="13"/>
  <c r="DO43" i="13"/>
  <c r="EB43" i="13"/>
  <c r="F40" i="3"/>
  <c r="N40" i="3"/>
  <c r="CH40" i="3"/>
  <c r="CI40" i="3"/>
  <c r="DB48" i="3"/>
  <c r="AB8" i="12"/>
  <c r="CR11" i="12"/>
  <c r="O19" i="12"/>
  <c r="AB19" i="12"/>
  <c r="AB22" i="12"/>
  <c r="EB24" i="12"/>
  <c r="O30" i="12"/>
  <c r="CB30" i="12"/>
  <c r="O8" i="14"/>
  <c r="BO8" i="14"/>
  <c r="CB11" i="14"/>
  <c r="D14" i="14"/>
  <c r="L14" i="14"/>
  <c r="AT14" i="14"/>
  <c r="BO15" i="14"/>
  <c r="CO15" i="14"/>
  <c r="AU14" i="14"/>
  <c r="AB29" i="14"/>
  <c r="AB28" i="14" s="1"/>
  <c r="BO24" i="13"/>
  <c r="AO25" i="13"/>
  <c r="O11" i="13"/>
  <c r="O24" i="13"/>
  <c r="CO25" i="13"/>
  <c r="S23" i="13"/>
  <c r="AA23" i="13"/>
  <c r="BI23" i="13"/>
  <c r="AO47" i="13"/>
  <c r="DO47" i="13"/>
  <c r="DC46" i="13"/>
  <c r="CM17" i="9"/>
  <c r="AB37" i="3"/>
  <c r="X40" i="3"/>
  <c r="DB24" i="12"/>
  <c r="BO11" i="14"/>
  <c r="AL14" i="14"/>
  <c r="G14" i="14"/>
  <c r="S28" i="14"/>
  <c r="AA28" i="14"/>
  <c r="AU28" i="14"/>
  <c r="BD28" i="14"/>
  <c r="BU28" i="14"/>
  <c r="CH28" i="14"/>
  <c r="CB24" i="13"/>
  <c r="BB25" i="13"/>
  <c r="FB11" i="13"/>
  <c r="EO14" i="13"/>
  <c r="EB20" i="13"/>
  <c r="DO24" i="13"/>
  <c r="DC23" i="13"/>
  <c r="EO24" i="13"/>
  <c r="DO25" i="13"/>
  <c r="EB25" i="13"/>
  <c r="EO25" i="13"/>
  <c r="EO31" i="13"/>
  <c r="FB31" i="13"/>
  <c r="BB47" i="13"/>
  <c r="EM46" i="13"/>
  <c r="EB54" i="13"/>
  <c r="O37" i="3"/>
  <c r="P40" i="3"/>
  <c r="BU20" i="3"/>
  <c r="CD20" i="3"/>
  <c r="AB41" i="3"/>
  <c r="AB40" i="3" s="1"/>
  <c r="BB42" i="3"/>
  <c r="H40" i="3"/>
  <c r="BJ40" i="3"/>
  <c r="CJ40" i="3"/>
  <c r="S40" i="3"/>
  <c r="BK40" i="3"/>
  <c r="CO42" i="3"/>
  <c r="BB22" i="12"/>
  <c r="EB23" i="12"/>
  <c r="AO30" i="12"/>
  <c r="CC14" i="14"/>
  <c r="F14" i="14"/>
  <c r="N14" i="14"/>
  <c r="BV14" i="14"/>
  <c r="BO22" i="14"/>
  <c r="CB22" i="14"/>
  <c r="CB25" i="14"/>
  <c r="C28" i="14"/>
  <c r="K28" i="14"/>
  <c r="AC28" i="14"/>
  <c r="AK28" i="14"/>
  <c r="BE28" i="14"/>
  <c r="BM28" i="14"/>
  <c r="BV28" i="14"/>
  <c r="CM28" i="14"/>
  <c r="BB30" i="14"/>
  <c r="BR28" i="14"/>
  <c r="BZ28" i="14"/>
  <c r="CO24" i="13"/>
  <c r="BO25" i="13"/>
  <c r="O14" i="13"/>
  <c r="DO14" i="13"/>
  <c r="AO24" i="13"/>
  <c r="EF46" i="13"/>
  <c r="EN46" i="13"/>
  <c r="CH20" i="11"/>
  <c r="DR20" i="11"/>
  <c r="DZ20" i="11"/>
  <c r="DO14" i="11"/>
  <c r="DO17" i="11"/>
  <c r="DJ20" i="11"/>
  <c r="EJ20" i="11"/>
  <c r="BO41" i="11"/>
  <c r="AO42" i="11"/>
  <c r="AO40" i="11" s="1"/>
  <c r="GB8" i="9"/>
  <c r="DB18" i="9"/>
  <c r="AB19" i="9"/>
  <c r="EB19" i="9"/>
  <c r="BE17" i="9"/>
  <c r="BV17" i="9"/>
  <c r="CE17" i="9"/>
  <c r="GO39" i="8"/>
  <c r="GC38" i="8"/>
  <c r="DO40" i="13"/>
  <c r="EB40" i="13"/>
  <c r="AU46" i="13"/>
  <c r="DE46" i="13"/>
  <c r="DM46" i="13"/>
  <c r="CT46" i="13"/>
  <c r="EB48" i="13"/>
  <c r="AO54" i="13"/>
  <c r="AO11" i="11"/>
  <c r="EO11" i="11"/>
  <c r="BO21" i="11"/>
  <c r="BO20" i="11" s="1"/>
  <c r="AO22" i="11"/>
  <c r="CB17" i="11"/>
  <c r="DT20" i="11"/>
  <c r="DO28" i="11"/>
  <c r="BB42" i="11"/>
  <c r="DO31" i="11"/>
  <c r="DO34" i="11"/>
  <c r="EB34" i="11"/>
  <c r="CO42" i="11"/>
  <c r="CB37" i="11"/>
  <c r="AW40" i="11"/>
  <c r="BP40" i="11"/>
  <c r="BX40" i="11"/>
  <c r="CN40" i="11"/>
  <c r="HB19" i="10"/>
  <c r="IB19" i="10"/>
  <c r="GO26" i="10"/>
  <c r="HB26" i="10"/>
  <c r="HO26" i="10"/>
  <c r="BO36" i="10"/>
  <c r="FO36" i="10"/>
  <c r="BO37" i="10"/>
  <c r="FO37" i="10"/>
  <c r="AB29" i="10"/>
  <c r="CB29" i="10"/>
  <c r="CO29" i="10"/>
  <c r="DB29" i="10"/>
  <c r="EB29" i="10"/>
  <c r="HO29" i="10"/>
  <c r="HF35" i="10"/>
  <c r="HN35" i="10"/>
  <c r="BB43" i="10"/>
  <c r="BO43" i="10"/>
  <c r="CO43" i="10"/>
  <c r="AB8" i="9"/>
  <c r="O18" i="9"/>
  <c r="O17" i="9" s="1"/>
  <c r="DO18" i="9"/>
  <c r="DO17" i="9" s="1"/>
  <c r="AO19" i="9"/>
  <c r="EO19" i="9"/>
  <c r="AO11" i="9"/>
  <c r="DB11" i="9"/>
  <c r="GO11" i="9"/>
  <c r="BO14" i="9"/>
  <c r="DB14" i="9"/>
  <c r="DM34" i="9"/>
  <c r="EW46" i="13"/>
  <c r="CD46" i="13"/>
  <c r="CL46" i="13"/>
  <c r="DO54" i="13"/>
  <c r="BB21" i="11"/>
  <c r="AB22" i="11"/>
  <c r="AB14" i="11"/>
  <c r="BB14" i="11"/>
  <c r="BO14" i="11"/>
  <c r="CB14" i="11"/>
  <c r="EB17" i="11"/>
  <c r="DO22" i="11"/>
  <c r="EL20" i="11"/>
  <c r="DB41" i="11"/>
  <c r="EB48" i="11"/>
  <c r="FB48" i="11"/>
  <c r="BO8" i="10"/>
  <c r="CO8" i="10"/>
  <c r="AO18" i="10"/>
  <c r="EO18" i="10"/>
  <c r="AO19" i="10"/>
  <c r="EO19" i="10"/>
  <c r="AO11" i="10"/>
  <c r="EO11" i="10"/>
  <c r="GO11" i="10"/>
  <c r="HB11" i="10"/>
  <c r="HO11" i="10"/>
  <c r="AB14" i="10"/>
  <c r="CB14" i="10"/>
  <c r="CO14" i="10"/>
  <c r="DB14" i="10"/>
  <c r="HO14" i="10"/>
  <c r="HO18" i="10"/>
  <c r="BO26" i="10"/>
  <c r="GB37" i="10"/>
  <c r="DV34" i="9"/>
  <c r="FI34" i="9"/>
  <c r="FR34" i="9"/>
  <c r="FZ34" i="9"/>
  <c r="GI34" i="9"/>
  <c r="EB31" i="13"/>
  <c r="O48" i="13"/>
  <c r="AW46" i="13"/>
  <c r="EB47" i="13"/>
  <c r="EG46" i="13"/>
  <c r="FB47" i="13"/>
  <c r="BV46" i="13"/>
  <c r="AB54" i="13"/>
  <c r="BB54" i="13"/>
  <c r="CB54" i="13"/>
  <c r="FB54" i="13"/>
  <c r="BO8" i="11"/>
  <c r="DO8" i="11"/>
  <c r="EO8" i="11"/>
  <c r="DO11" i="11"/>
  <c r="BB17" i="11"/>
  <c r="DV20" i="11"/>
  <c r="CB28" i="11"/>
  <c r="BH40" i="11"/>
  <c r="BO11" i="10"/>
  <c r="E17" i="10"/>
  <c r="M17" i="10"/>
  <c r="AL17" i="10"/>
  <c r="BL17" i="10"/>
  <c r="CD17" i="10"/>
  <c r="CL17" i="10"/>
  <c r="DD17" i="10"/>
  <c r="DL17" i="10"/>
  <c r="EC17" i="10"/>
  <c r="EK17" i="10"/>
  <c r="ET17" i="10"/>
  <c r="FT17" i="10"/>
  <c r="HU17" i="10"/>
  <c r="IE17" i="10"/>
  <c r="IO17" i="10" s="1"/>
  <c r="CI17" i="10"/>
  <c r="GR17" i="10"/>
  <c r="GZ17" i="10"/>
  <c r="GO14" i="9"/>
  <c r="DB54" i="13"/>
  <c r="CB21" i="11"/>
  <c r="BB22" i="11"/>
  <c r="BB11" i="11"/>
  <c r="CB11" i="11"/>
  <c r="O41" i="11"/>
  <c r="BB31" i="11"/>
  <c r="BB34" i="11"/>
  <c r="BO34" i="11"/>
  <c r="AO8" i="10"/>
  <c r="EO8" i="10"/>
  <c r="GO8" i="10"/>
  <c r="BO18" i="10"/>
  <c r="FO18" i="10"/>
  <c r="BO19" i="10"/>
  <c r="FO19" i="10"/>
  <c r="BB11" i="10"/>
  <c r="CB11" i="10"/>
  <c r="FB11" i="10"/>
  <c r="EB14" i="10"/>
  <c r="GO14" i="10"/>
  <c r="HB14" i="10"/>
  <c r="GR35" i="10"/>
  <c r="GZ35" i="10"/>
  <c r="GO8" i="9"/>
  <c r="FB18" i="9"/>
  <c r="EB11" i="9"/>
  <c r="BI14" i="14"/>
  <c r="CI14" i="14"/>
  <c r="O22" i="14"/>
  <c r="AI28" i="14"/>
  <c r="BC28" i="14"/>
  <c r="BK28" i="14"/>
  <c r="CC28" i="14"/>
  <c r="CK28" i="14"/>
  <c r="CB30" i="14"/>
  <c r="CP28" i="14"/>
  <c r="DB28" i="14" s="1"/>
  <c r="BB24" i="13"/>
  <c r="AB25" i="13"/>
  <c r="DO11" i="13"/>
  <c r="EO11" i="13"/>
  <c r="DB25" i="13"/>
  <c r="EB14" i="13"/>
  <c r="EB17" i="13"/>
  <c r="EO17" i="13"/>
  <c r="FB20" i="13"/>
  <c r="CU23" i="13"/>
  <c r="AC23" i="13"/>
  <c r="AK23" i="13"/>
  <c r="AO48" i="13"/>
  <c r="O34" i="13"/>
  <c r="EO34" i="13"/>
  <c r="FB34" i="13"/>
  <c r="AI46" i="13"/>
  <c r="AQ46" i="13"/>
  <c r="AY46" i="13"/>
  <c r="DI46" i="13"/>
  <c r="EI46" i="13"/>
  <c r="AP46" i="13"/>
  <c r="AX46" i="13"/>
  <c r="EO48" i="13"/>
  <c r="FB48" i="13"/>
  <c r="AB8" i="11"/>
  <c r="AO8" i="11"/>
  <c r="BB8" i="11"/>
  <c r="CB8" i="11"/>
  <c r="EB11" i="11"/>
  <c r="AO17" i="11"/>
  <c r="BO17" i="11"/>
  <c r="EP20" i="11"/>
  <c r="EX20" i="11"/>
  <c r="DB42" i="11"/>
  <c r="AO31" i="11"/>
  <c r="BS40" i="11"/>
  <c r="AC40" i="11"/>
  <c r="AK40" i="11"/>
  <c r="EU40" i="11"/>
  <c r="HO8" i="10"/>
  <c r="CB18" i="10"/>
  <c r="GB18" i="10"/>
  <c r="CB19" i="10"/>
  <c r="BB14" i="10"/>
  <c r="FB14" i="10"/>
  <c r="O36" i="10"/>
  <c r="DO36" i="10"/>
  <c r="O29" i="10"/>
  <c r="AO29" i="10"/>
  <c r="BO29" i="10"/>
  <c r="DO29" i="10"/>
  <c r="EO29" i="10"/>
  <c r="GO32" i="10"/>
  <c r="CE23" i="13"/>
  <c r="CM23" i="13"/>
  <c r="DV23" i="13"/>
  <c r="EB23" i="13" s="1"/>
  <c r="O31" i="13"/>
  <c r="DO31" i="13"/>
  <c r="CB47" i="13"/>
  <c r="BB48" i="13"/>
  <c r="O37" i="13"/>
  <c r="EO37" i="13"/>
  <c r="FB37" i="13"/>
  <c r="C46" i="13"/>
  <c r="K46" i="13"/>
  <c r="S46" i="13"/>
  <c r="AA46" i="13"/>
  <c r="DS46" i="13"/>
  <c r="EA46" i="13"/>
  <c r="ES46" i="13"/>
  <c r="FA46" i="13"/>
  <c r="AH46" i="13"/>
  <c r="DO48" i="13"/>
  <c r="DB21" i="11"/>
  <c r="CB22" i="11"/>
  <c r="AB11" i="11"/>
  <c r="AO14" i="11"/>
  <c r="EO17" i="11"/>
  <c r="EH20" i="11"/>
  <c r="O42" i="11"/>
  <c r="CB41" i="11"/>
  <c r="AB37" i="11"/>
  <c r="BB37" i="11"/>
  <c r="BO37" i="11"/>
  <c r="H17" i="10"/>
  <c r="AG17" i="10"/>
  <c r="BP17" i="10"/>
  <c r="BX17" i="10"/>
  <c r="CG17" i="10"/>
  <c r="EF17" i="10"/>
  <c r="EN17" i="10"/>
  <c r="GG17" i="10"/>
  <c r="HB18" i="10"/>
  <c r="GX17" i="10"/>
  <c r="HG17" i="10"/>
  <c r="IB18" i="10"/>
  <c r="IO35" i="10"/>
  <c r="EO37" i="11"/>
  <c r="U40" i="11"/>
  <c r="DO48" i="11"/>
  <c r="FO48" i="11"/>
  <c r="BO48" i="11"/>
  <c r="O48" i="11"/>
  <c r="O8" i="10"/>
  <c r="AB8" i="10"/>
  <c r="DB8" i="10"/>
  <c r="DO8" i="10"/>
  <c r="EB8" i="10"/>
  <c r="CO18" i="10"/>
  <c r="CO19" i="10"/>
  <c r="AB11" i="10"/>
  <c r="EB11" i="10"/>
  <c r="O14" i="10"/>
  <c r="AO14" i="10"/>
  <c r="BO14" i="10"/>
  <c r="DO14" i="10"/>
  <c r="EO14" i="10"/>
  <c r="CV17" i="10"/>
  <c r="DE17" i="10"/>
  <c r="DM17" i="10"/>
  <c r="HE17" i="10"/>
  <c r="HM17" i="10"/>
  <c r="HV17" i="10"/>
  <c r="BS17" i="10"/>
  <c r="CA17" i="10"/>
  <c r="GJ17" i="10"/>
  <c r="BB26" i="10"/>
  <c r="CB26" i="10"/>
  <c r="EB26" i="10"/>
  <c r="FB26" i="10"/>
  <c r="CO37" i="10"/>
  <c r="GO29" i="10"/>
  <c r="HB29" i="10"/>
  <c r="O32" i="10"/>
  <c r="BO32" i="10"/>
  <c r="CB32" i="10"/>
  <c r="CO32" i="10"/>
  <c r="DO32" i="10"/>
  <c r="HB32" i="10"/>
  <c r="U35" i="10"/>
  <c r="AB18" i="9"/>
  <c r="EB18" i="9"/>
  <c r="BB19" i="9"/>
  <c r="FB19" i="9"/>
  <c r="DE17" i="9"/>
  <c r="DM17" i="9"/>
  <c r="DV17" i="9"/>
  <c r="HB18" i="9"/>
  <c r="BO35" i="9"/>
  <c r="CO36" i="9"/>
  <c r="BB28" i="9"/>
  <c r="BO28" i="9"/>
  <c r="CB28" i="9"/>
  <c r="AI34" i="9"/>
  <c r="CQ34" i="9"/>
  <c r="CY34" i="9"/>
  <c r="EI34" i="9"/>
  <c r="FJ34" i="9"/>
  <c r="GJ34" i="9"/>
  <c r="BO8" i="8"/>
  <c r="CB8" i="8"/>
  <c r="DB39" i="8"/>
  <c r="AO40" i="8"/>
  <c r="EO40" i="8"/>
  <c r="BB20" i="8"/>
  <c r="CB20" i="8"/>
  <c r="FB23" i="8"/>
  <c r="GB26" i="8"/>
  <c r="GS38" i="8"/>
  <c r="J38" i="8"/>
  <c r="S38" i="8"/>
  <c r="AA38" i="8"/>
  <c r="CO18" i="7"/>
  <c r="FB18" i="7"/>
  <c r="EP17" i="7"/>
  <c r="FB17" i="7" s="1"/>
  <c r="DO37" i="11"/>
  <c r="AV40" i="11"/>
  <c r="AB48" i="11"/>
  <c r="DB18" i="10"/>
  <c r="DB19" i="10"/>
  <c r="CF17" i="10"/>
  <c r="CN17" i="10"/>
  <c r="CW17" i="10"/>
  <c r="GW17" i="10"/>
  <c r="HF17" i="10"/>
  <c r="HN17" i="10"/>
  <c r="BC17" i="10"/>
  <c r="BK17" i="10"/>
  <c r="FS17" i="10"/>
  <c r="GO19" i="10"/>
  <c r="HO19" i="10"/>
  <c r="AB26" i="10"/>
  <c r="DB36" i="10"/>
  <c r="DB37" i="10"/>
  <c r="BB29" i="10"/>
  <c r="FB29" i="10"/>
  <c r="E35" i="10"/>
  <c r="M35" i="10"/>
  <c r="V35" i="10"/>
  <c r="AO43" i="10"/>
  <c r="IO43" i="10"/>
  <c r="DB8" i="9"/>
  <c r="DO8" i="9"/>
  <c r="FB8" i="9"/>
  <c r="AO18" i="9"/>
  <c r="AO17" i="9" s="1"/>
  <c r="EO18" i="9"/>
  <c r="BO19" i="9"/>
  <c r="FO11" i="9"/>
  <c r="H17" i="9"/>
  <c r="BQ17" i="9"/>
  <c r="BY17" i="9"/>
  <c r="AB25" i="9"/>
  <c r="EB25" i="9"/>
  <c r="DO28" i="9"/>
  <c r="GO28" i="9"/>
  <c r="GB31" i="9"/>
  <c r="C34" i="9"/>
  <c r="K34" i="9"/>
  <c r="S34" i="9"/>
  <c r="AA34" i="9"/>
  <c r="ES34" i="9"/>
  <c r="FT34" i="9"/>
  <c r="O39" i="8"/>
  <c r="DO39" i="8"/>
  <c r="BB40" i="8"/>
  <c r="FB11" i="8"/>
  <c r="AO14" i="8"/>
  <c r="CO17" i="8"/>
  <c r="DO17" i="8"/>
  <c r="FO20" i="8"/>
  <c r="GB20" i="8"/>
  <c r="CO23" i="8"/>
  <c r="O29" i="8"/>
  <c r="CO29" i="8"/>
  <c r="DB29" i="8"/>
  <c r="DO29" i="8"/>
  <c r="FO32" i="8"/>
  <c r="O35" i="8"/>
  <c r="BC38" i="8"/>
  <c r="BK38" i="8"/>
  <c r="BT38" i="8"/>
  <c r="CC38" i="8"/>
  <c r="CK38" i="8"/>
  <c r="CT38" i="8"/>
  <c r="DC38" i="8"/>
  <c r="DK38" i="8"/>
  <c r="FO39" i="8"/>
  <c r="FV38" i="8"/>
  <c r="GE38" i="8"/>
  <c r="GM38" i="8"/>
  <c r="GO40" i="8"/>
  <c r="HB40" i="8"/>
  <c r="CO47" i="8"/>
  <c r="DB47" i="8"/>
  <c r="DO50" i="8"/>
  <c r="FO50" i="8"/>
  <c r="FO28" i="9"/>
  <c r="FL34" i="9"/>
  <c r="HD34" i="9"/>
  <c r="CB11" i="8"/>
  <c r="AB14" i="8"/>
  <c r="BB14" i="8"/>
  <c r="FB20" i="8"/>
  <c r="AB26" i="8"/>
  <c r="AO26" i="8"/>
  <c r="BB26" i="8"/>
  <c r="CB29" i="8"/>
  <c r="BB47" i="8"/>
  <c r="AB56" i="8"/>
  <c r="AO56" i="8"/>
  <c r="BO56" i="8"/>
  <c r="CB56" i="8"/>
  <c r="DB56" i="8"/>
  <c r="BB78" i="8"/>
  <c r="O59" i="8"/>
  <c r="AO68" i="8"/>
  <c r="EO79" i="8"/>
  <c r="EO48" i="11"/>
  <c r="CB8" i="10"/>
  <c r="AB19" i="10"/>
  <c r="EB19" i="10"/>
  <c r="GB19" i="10"/>
  <c r="BH17" i="10"/>
  <c r="BQ17" i="10"/>
  <c r="BY17" i="10"/>
  <c r="FP17" i="10"/>
  <c r="FX17" i="10"/>
  <c r="GH17" i="10"/>
  <c r="AO32" i="10"/>
  <c r="EO32" i="10"/>
  <c r="GJ35" i="10"/>
  <c r="GO35" i="10" s="1"/>
  <c r="O43" i="10"/>
  <c r="DO43" i="10"/>
  <c r="EB43" i="10"/>
  <c r="EO43" i="10"/>
  <c r="HO43" i="10"/>
  <c r="BO18" i="9"/>
  <c r="CO19" i="9"/>
  <c r="CO17" i="9" s="1"/>
  <c r="CO11" i="9"/>
  <c r="DO11" i="9"/>
  <c r="BB14" i="9"/>
  <c r="DO14" i="9"/>
  <c r="EB14" i="9"/>
  <c r="AS17" i="9"/>
  <c r="BA17" i="9"/>
  <c r="BJ17" i="9"/>
  <c r="GO18" i="9"/>
  <c r="HO18" i="9"/>
  <c r="HO19" i="9"/>
  <c r="DB35" i="9"/>
  <c r="AB36" i="9"/>
  <c r="AB34" i="9" s="1"/>
  <c r="EB36" i="9"/>
  <c r="AO31" i="9"/>
  <c r="BB31" i="9"/>
  <c r="BO31" i="9"/>
  <c r="CB31" i="9"/>
  <c r="AU34" i="9"/>
  <c r="DC34" i="9"/>
  <c r="DK34" i="9"/>
  <c r="DS34" i="9"/>
  <c r="EA34" i="9"/>
  <c r="DZ34" i="9"/>
  <c r="ET34" i="9"/>
  <c r="CO42" i="9"/>
  <c r="DB42" i="9"/>
  <c r="EO42" i="9"/>
  <c r="O8" i="8"/>
  <c r="AO39" i="8"/>
  <c r="O11" i="8"/>
  <c r="BO11" i="8"/>
  <c r="CO11" i="8"/>
  <c r="FO14" i="8"/>
  <c r="GB14" i="8"/>
  <c r="BO23" i="8"/>
  <c r="DO26" i="8"/>
  <c r="FO26" i="8"/>
  <c r="O32" i="8"/>
  <c r="AO32" i="8"/>
  <c r="BB32" i="8"/>
  <c r="DO32" i="8"/>
  <c r="BO35" i="8"/>
  <c r="IO36" i="10"/>
  <c r="FQ35" i="10"/>
  <c r="AC17" i="9"/>
  <c r="AK17" i="9"/>
  <c r="AT17" i="9"/>
  <c r="BT17" i="9"/>
  <c r="GU17" i="9"/>
  <c r="GB25" i="9"/>
  <c r="AO36" i="9"/>
  <c r="EO36" i="9"/>
  <c r="AB28" i="9"/>
  <c r="EB28" i="9"/>
  <c r="O31" i="9"/>
  <c r="GO31" i="9"/>
  <c r="AE34" i="9"/>
  <c r="AM34" i="9"/>
  <c r="T34" i="9"/>
  <c r="DJ34" i="9"/>
  <c r="DB8" i="8"/>
  <c r="DO8" i="8"/>
  <c r="BB39" i="8"/>
  <c r="CO40" i="8"/>
  <c r="FB14" i="8"/>
  <c r="O20" i="8"/>
  <c r="AB20" i="8"/>
  <c r="DB20" i="8"/>
  <c r="GB32" i="8"/>
  <c r="AF38" i="8"/>
  <c r="AN38" i="8"/>
  <c r="AW38" i="8"/>
  <c r="BF38" i="8"/>
  <c r="BN38" i="8"/>
  <c r="EF38" i="8"/>
  <c r="EY38" i="8"/>
  <c r="FQ38" i="8"/>
  <c r="FY38" i="8"/>
  <c r="EH38" i="8"/>
  <c r="GB47" i="8"/>
  <c r="DB50" i="8"/>
  <c r="GE17" i="9"/>
  <c r="GM17" i="9"/>
  <c r="AO25" i="9"/>
  <c r="BB25" i="9"/>
  <c r="BO25" i="9"/>
  <c r="CB25" i="9"/>
  <c r="W34" i="9"/>
  <c r="FO35" i="9"/>
  <c r="HB35" i="9"/>
  <c r="D34" i="9"/>
  <c r="L34" i="9"/>
  <c r="GO36" i="9"/>
  <c r="FO8" i="8"/>
  <c r="BO40" i="8"/>
  <c r="AO17" i="8"/>
  <c r="BB17" i="8"/>
  <c r="BO17" i="8"/>
  <c r="FO17" i="8"/>
  <c r="AO35" i="8"/>
  <c r="O47" i="8"/>
  <c r="AO47" i="8"/>
  <c r="DO47" i="8"/>
  <c r="BI17" i="7"/>
  <c r="CI17" i="7"/>
  <c r="E17" i="9"/>
  <c r="M17" i="9"/>
  <c r="V17" i="9"/>
  <c r="GO25" i="9"/>
  <c r="EP34" i="9"/>
  <c r="EX34" i="9"/>
  <c r="O14" i="8"/>
  <c r="CB14" i="8"/>
  <c r="CO14" i="8"/>
  <c r="DB14" i="8"/>
  <c r="AB23" i="8"/>
  <c r="GB23" i="8"/>
  <c r="FB29" i="8"/>
  <c r="CB32" i="8"/>
  <c r="FB47" i="8"/>
  <c r="FO47" i="8"/>
  <c r="GB50" i="8"/>
  <c r="FO53" i="8"/>
  <c r="CO62" i="8"/>
  <c r="AB68" i="8"/>
  <c r="BB68" i="8"/>
  <c r="CB68" i="8"/>
  <c r="DO68" i="8"/>
  <c r="CO74" i="8"/>
  <c r="D79" i="8"/>
  <c r="O76" i="8"/>
  <c r="O79" i="8" s="1"/>
  <c r="I77" i="8"/>
  <c r="AI77" i="8"/>
  <c r="AR77" i="8"/>
  <c r="BI77" i="8"/>
  <c r="BR77" i="8"/>
  <c r="CI77" i="8"/>
  <c r="DI77" i="8"/>
  <c r="ET77" i="8"/>
  <c r="FC77" i="8"/>
  <c r="FK77" i="8"/>
  <c r="GK77" i="8"/>
  <c r="BV38" i="8"/>
  <c r="CE38" i="8"/>
  <c r="CM38" i="8"/>
  <c r="EX38" i="8"/>
  <c r="FG38" i="8"/>
  <c r="GB39" i="8"/>
  <c r="GG38" i="8"/>
  <c r="ER38" i="8"/>
  <c r="EZ38" i="8"/>
  <c r="CB78" i="8"/>
  <c r="DO79" i="8"/>
  <c r="CB53" i="8"/>
  <c r="DB53" i="8"/>
  <c r="DO53" i="8"/>
  <c r="GB62" i="8"/>
  <c r="CB65" i="8"/>
  <c r="FB68" i="8"/>
  <c r="FO68" i="8"/>
  <c r="CB71" i="8"/>
  <c r="N77" i="8"/>
  <c r="FB78" i="8"/>
  <c r="J77" i="8"/>
  <c r="DJ77" i="8"/>
  <c r="CB85" i="8"/>
  <c r="BO18" i="7"/>
  <c r="AW17" i="7"/>
  <c r="CF17" i="7"/>
  <c r="BJ17" i="7"/>
  <c r="CB36" i="7"/>
  <c r="BO37" i="7"/>
  <c r="O32" i="7"/>
  <c r="DB32" i="7"/>
  <c r="DO32" i="7"/>
  <c r="CC35" i="7"/>
  <c r="CV35" i="7"/>
  <c r="EF35" i="7"/>
  <c r="EN35" i="7"/>
  <c r="CO24" i="6"/>
  <c r="AO25" i="6"/>
  <c r="FB56" i="8"/>
  <c r="DO62" i="8"/>
  <c r="O68" i="8"/>
  <c r="GB71" i="8"/>
  <c r="HB78" i="8"/>
  <c r="DB8" i="7"/>
  <c r="EB8" i="7"/>
  <c r="CB18" i="7"/>
  <c r="BO19" i="7"/>
  <c r="O14" i="7"/>
  <c r="AO14" i="7"/>
  <c r="AG17" i="7"/>
  <c r="DB18" i="7"/>
  <c r="AD17" i="7"/>
  <c r="AL17" i="7"/>
  <c r="DE17" i="7"/>
  <c r="DM17" i="7"/>
  <c r="EB26" i="7"/>
  <c r="CO36" i="7"/>
  <c r="CB37" i="7"/>
  <c r="BO29" i="7"/>
  <c r="D35" i="7"/>
  <c r="U35" i="7"/>
  <c r="DF35" i="7"/>
  <c r="DW35" i="7"/>
  <c r="EG35" i="7"/>
  <c r="FB62" i="8"/>
  <c r="BB65" i="8"/>
  <c r="BB71" i="8"/>
  <c r="BO71" i="8"/>
  <c r="CD77" i="8"/>
  <c r="CL77" i="8"/>
  <c r="GF77" i="8"/>
  <c r="GN77" i="8"/>
  <c r="CB19" i="7"/>
  <c r="AB11" i="7"/>
  <c r="DO14" i="7"/>
  <c r="V17" i="7"/>
  <c r="CW17" i="7"/>
  <c r="EG17" i="7"/>
  <c r="GB78" i="8"/>
  <c r="GO78" i="8"/>
  <c r="BV77" i="8"/>
  <c r="FX77" i="8"/>
  <c r="FO85" i="8"/>
  <c r="O8" i="7"/>
  <c r="CE17" i="7"/>
  <c r="O26" i="7"/>
  <c r="AO26" i="7"/>
  <c r="O36" i="7"/>
  <c r="DB29" i="7"/>
  <c r="AO32" i="7"/>
  <c r="BB32" i="7"/>
  <c r="AB43" i="7"/>
  <c r="BO43" i="7"/>
  <c r="CO43" i="7"/>
  <c r="AO8" i="6"/>
  <c r="FB8" i="6"/>
  <c r="FO74" i="8"/>
  <c r="AB85" i="8"/>
  <c r="O18" i="7"/>
  <c r="DB11" i="7"/>
  <c r="EB11" i="7"/>
  <c r="AJ17" i="7"/>
  <c r="BO26" i="7"/>
  <c r="DO37" i="7"/>
  <c r="DO43" i="7"/>
  <c r="AO24" i="6"/>
  <c r="CO25" i="6"/>
  <c r="CJ38" i="8"/>
  <c r="CS38" i="8"/>
  <c r="DA38" i="8"/>
  <c r="DJ38" i="8"/>
  <c r="DS38" i="8"/>
  <c r="EA38" i="8"/>
  <c r="GD38" i="8"/>
  <c r="GL38" i="8"/>
  <c r="GF38" i="8"/>
  <c r="GN38" i="8"/>
  <c r="EO78" i="8"/>
  <c r="CB79" i="8"/>
  <c r="AO50" i="8"/>
  <c r="BB50" i="8"/>
  <c r="GB53" i="8"/>
  <c r="BO62" i="8"/>
  <c r="CB62" i="8"/>
  <c r="FO65" i="8"/>
  <c r="AO74" i="8"/>
  <c r="GC77" i="8"/>
  <c r="AT77" i="8"/>
  <c r="BT77" i="8"/>
  <c r="AP77" i="8"/>
  <c r="AX77" i="8"/>
  <c r="ER77" i="8"/>
  <c r="EZ77" i="8"/>
  <c r="AS85" i="8"/>
  <c r="CP17" i="7"/>
  <c r="T17" i="7"/>
  <c r="CC17" i="7"/>
  <c r="CK17" i="7"/>
  <c r="CU17" i="7"/>
  <c r="EE17" i="7"/>
  <c r="EM17" i="7"/>
  <c r="AQ17" i="7"/>
  <c r="AY17" i="7"/>
  <c r="BG17" i="7"/>
  <c r="CZ17" i="7"/>
  <c r="DO26" i="7"/>
  <c r="AO36" i="7"/>
  <c r="AB37" i="7"/>
  <c r="BB29" i="7"/>
  <c r="Q35" i="7"/>
  <c r="AH35" i="7"/>
  <c r="AY35" i="7"/>
  <c r="BQ35" i="7"/>
  <c r="BY35" i="7"/>
  <c r="CH35" i="7"/>
  <c r="DA35" i="7"/>
  <c r="AF35" i="7"/>
  <c r="AN35" i="7"/>
  <c r="AB20" i="6"/>
  <c r="EI23" i="6"/>
  <c r="FS23" i="6"/>
  <c r="AI23" i="6"/>
  <c r="AB59" i="8"/>
  <c r="AO59" i="8"/>
  <c r="BO59" i="8"/>
  <c r="CO59" i="8"/>
  <c r="DB59" i="8"/>
  <c r="GB68" i="8"/>
  <c r="DB71" i="8"/>
  <c r="AH77" i="8"/>
  <c r="EH77" i="8"/>
  <c r="AO18" i="7"/>
  <c r="AO17" i="7" s="1"/>
  <c r="AB19" i="7"/>
  <c r="AI17" i="7"/>
  <c r="CH17" i="7"/>
  <c r="DR35" i="7"/>
  <c r="EA35" i="7"/>
  <c r="BO8" i="6"/>
  <c r="CB8" i="6"/>
  <c r="DB8" i="6"/>
  <c r="AO11" i="6"/>
  <c r="DB11" i="6"/>
  <c r="FB11" i="6"/>
  <c r="BB14" i="6"/>
  <c r="DB17" i="6"/>
  <c r="FO17" i="6"/>
  <c r="BQ23" i="6"/>
  <c r="CH23" i="6"/>
  <c r="CQ23" i="6"/>
  <c r="CY23" i="6"/>
  <c r="DH23" i="6"/>
  <c r="DQ23" i="6"/>
  <c r="DY23" i="6"/>
  <c r="GO24" i="6"/>
  <c r="GC23" i="6"/>
  <c r="GO23" i="6" s="1"/>
  <c r="CN17" i="7"/>
  <c r="DX17" i="7"/>
  <c r="CO37" i="7"/>
  <c r="AB29" i="7"/>
  <c r="DO29" i="7"/>
  <c r="E35" i="7"/>
  <c r="M35" i="7"/>
  <c r="DG35" i="7"/>
  <c r="BT35" i="7"/>
  <c r="CJ35" i="7"/>
  <c r="DB24" i="6"/>
  <c r="BB25" i="6"/>
  <c r="AB14" i="6"/>
  <c r="CO14" i="6"/>
  <c r="EO14" i="6"/>
  <c r="AO17" i="6"/>
  <c r="BO17" i="6"/>
  <c r="CO17" i="6"/>
  <c r="S23" i="6"/>
  <c r="AA23" i="6"/>
  <c r="ES23" i="6"/>
  <c r="FA23" i="6"/>
  <c r="AR47" i="6"/>
  <c r="AZ47" i="6"/>
  <c r="ET47" i="6"/>
  <c r="AO11" i="5"/>
  <c r="BJ11" i="5"/>
  <c r="CU11" i="5"/>
  <c r="O8" i="4"/>
  <c r="AB8" i="4"/>
  <c r="AB14" i="4"/>
  <c r="AV17" i="4"/>
  <c r="CB28" i="4"/>
  <c r="O31" i="4"/>
  <c r="AO31" i="4"/>
  <c r="AM19" i="16"/>
  <c r="AH22" i="16"/>
  <c r="AM22" i="16" s="1"/>
  <c r="BO11" i="6"/>
  <c r="CO11" i="6"/>
  <c r="EB11" i="6"/>
  <c r="O14" i="6"/>
  <c r="EB14" i="6"/>
  <c r="EO17" i="6"/>
  <c r="AO20" i="6"/>
  <c r="BO20" i="6"/>
  <c r="DB20" i="6"/>
  <c r="BT23" i="6"/>
  <c r="EO24" i="6"/>
  <c r="C23" i="6"/>
  <c r="K23" i="6"/>
  <c r="DS23" i="6"/>
  <c r="BB32" i="6"/>
  <c r="CO32" i="6"/>
  <c r="BO48" i="6"/>
  <c r="BO47" i="6" s="1"/>
  <c r="O49" i="6"/>
  <c r="DO49" i="6"/>
  <c r="BO35" i="6"/>
  <c r="DB35" i="6"/>
  <c r="O38" i="6"/>
  <c r="BB38" i="6"/>
  <c r="CO38" i="6"/>
  <c r="CB41" i="6"/>
  <c r="DB41" i="6"/>
  <c r="BB44" i="6"/>
  <c r="AJ47" i="6"/>
  <c r="BD55" i="6"/>
  <c r="DB8" i="5"/>
  <c r="J22" i="5"/>
  <c r="AJ22" i="5"/>
  <c r="AS22" i="5"/>
  <c r="BA22" i="5"/>
  <c r="BU22" i="5"/>
  <c r="DE22" i="5"/>
  <c r="V22" i="5"/>
  <c r="CO20" i="6"/>
  <c r="FB20" i="6"/>
  <c r="DC23" i="6"/>
  <c r="DK23" i="6"/>
  <c r="EO25" i="6"/>
  <c r="AO32" i="6"/>
  <c r="FO32" i="6"/>
  <c r="FB35" i="6"/>
  <c r="AO38" i="6"/>
  <c r="FO38" i="6"/>
  <c r="FB41" i="6"/>
  <c r="AO44" i="6"/>
  <c r="FO44" i="6"/>
  <c r="O11" i="4"/>
  <c r="DO17" i="4"/>
  <c r="CU23" i="6"/>
  <c r="CO48" i="6"/>
  <c r="CO47" i="6" s="1"/>
  <c r="AO49" i="6"/>
  <c r="EO38" i="6"/>
  <c r="EO44" i="6"/>
  <c r="DB12" i="5"/>
  <c r="CS11" i="5"/>
  <c r="DO13" i="5"/>
  <c r="O19" i="5"/>
  <c r="AO19" i="5"/>
  <c r="DB19" i="5"/>
  <c r="CR22" i="5"/>
  <c r="DA22" i="5"/>
  <c r="DO18" i="4"/>
  <c r="AB36" i="4"/>
  <c r="DO19" i="7"/>
  <c r="ED17" i="7"/>
  <c r="EL17" i="7"/>
  <c r="AO29" i="7"/>
  <c r="BI35" i="7"/>
  <c r="ED35" i="7"/>
  <c r="EL35" i="7"/>
  <c r="P35" i="7"/>
  <c r="X35" i="7"/>
  <c r="EI35" i="7"/>
  <c r="BB24" i="6"/>
  <c r="DB25" i="6"/>
  <c r="CB14" i="6"/>
  <c r="FB14" i="6"/>
  <c r="O17" i="6"/>
  <c r="EX23" i="6"/>
  <c r="CE23" i="6"/>
  <c r="CM23" i="6"/>
  <c r="FO25" i="6"/>
  <c r="BU47" i="6"/>
  <c r="FX47" i="6"/>
  <c r="CV47" i="6"/>
  <c r="FO55" i="6"/>
  <c r="AG11" i="5"/>
  <c r="CO19" i="5"/>
  <c r="DO24" i="5"/>
  <c r="CP17" i="4"/>
  <c r="R17" i="4"/>
  <c r="AI17" i="4"/>
  <c r="AR17" i="4"/>
  <c r="BB20" i="6"/>
  <c r="BG23" i="6"/>
  <c r="AB32" i="6"/>
  <c r="BO32" i="6"/>
  <c r="DB32" i="6"/>
  <c r="O35" i="6"/>
  <c r="BB35" i="6"/>
  <c r="BO38" i="6"/>
  <c r="CB38" i="6"/>
  <c r="DB38" i="6"/>
  <c r="O41" i="6"/>
  <c r="BB41" i="6"/>
  <c r="AB44" i="6"/>
  <c r="CB44" i="6"/>
  <c r="DB44" i="6"/>
  <c r="CF47" i="6"/>
  <c r="CN47" i="6"/>
  <c r="CO8" i="5"/>
  <c r="Q11" i="5"/>
  <c r="AY11" i="5"/>
  <c r="CR11" i="5"/>
  <c r="DA11" i="5"/>
  <c r="DS11" i="5"/>
  <c r="CO8" i="4"/>
  <c r="FO20" i="6"/>
  <c r="AQ23" i="6"/>
  <c r="AY23" i="6"/>
  <c r="FR23" i="6"/>
  <c r="FZ23" i="6"/>
  <c r="AO35" i="6"/>
  <c r="FO35" i="6"/>
  <c r="AO41" i="6"/>
  <c r="FO41" i="6"/>
  <c r="EO55" i="6"/>
  <c r="O30" i="5"/>
  <c r="CB8" i="4"/>
  <c r="CO19" i="4"/>
  <c r="AO25" i="4"/>
  <c r="AD11" i="5"/>
  <c r="AL11" i="5"/>
  <c r="BS22" i="5"/>
  <c r="CA22" i="5"/>
  <c r="AT22" i="5"/>
  <c r="BB18" i="4"/>
  <c r="BB17" i="4" s="1"/>
  <c r="BO19" i="4"/>
  <c r="DB11" i="4"/>
  <c r="I17" i="4"/>
  <c r="CO18" i="4"/>
  <c r="CB19" i="4"/>
  <c r="O35" i="4"/>
  <c r="CO28" i="4"/>
  <c r="BD34" i="4"/>
  <c r="BL34" i="4"/>
  <c r="AR34" i="4"/>
  <c r="AZ34" i="4"/>
  <c r="CO36" i="4"/>
  <c r="CB18" i="2"/>
  <c r="CB19" i="2"/>
  <c r="AD17" i="2"/>
  <c r="AL17" i="2"/>
  <c r="CS47" i="6"/>
  <c r="DA47" i="6"/>
  <c r="D47" i="6"/>
  <c r="L47" i="6"/>
  <c r="DT47" i="6"/>
  <c r="FB55" i="6"/>
  <c r="GB55" i="6"/>
  <c r="AF55" i="6"/>
  <c r="V11" i="5"/>
  <c r="G11" i="5"/>
  <c r="W11" i="5"/>
  <c r="CB19" i="5"/>
  <c r="AD22" i="5"/>
  <c r="AL22" i="5"/>
  <c r="BO18" i="4"/>
  <c r="O14" i="4"/>
  <c r="AO14" i="4"/>
  <c r="CC17" i="4"/>
  <c r="DP17" i="4"/>
  <c r="EB17" i="4" s="1"/>
  <c r="CU17" i="4"/>
  <c r="CB25" i="4"/>
  <c r="AB35" i="4"/>
  <c r="AO36" i="4"/>
  <c r="AO34" i="4" s="1"/>
  <c r="AV34" i="4"/>
  <c r="T34" i="4"/>
  <c r="DO8" i="2"/>
  <c r="CO14" i="2"/>
  <c r="AB28" i="4"/>
  <c r="BO31" i="4"/>
  <c r="AF34" i="4"/>
  <c r="AN34" i="4"/>
  <c r="BO42" i="4"/>
  <c r="CO42" i="4"/>
  <c r="DB42" i="4"/>
  <c r="DH17" i="2"/>
  <c r="CO20" i="1"/>
  <c r="DB20" i="1"/>
  <c r="DO36" i="4"/>
  <c r="O18" i="2"/>
  <c r="O19" i="2"/>
  <c r="AB14" i="2"/>
  <c r="FB30" i="1"/>
  <c r="EP29" i="1"/>
  <c r="BE17" i="4"/>
  <c r="BN17" i="4"/>
  <c r="DB18" i="4"/>
  <c r="BO25" i="4"/>
  <c r="BO35" i="4"/>
  <c r="DB28" i="4"/>
  <c r="CB31" i="4"/>
  <c r="DK34" i="4"/>
  <c r="DB36" i="4"/>
  <c r="O42" i="4"/>
  <c r="CO8" i="2"/>
  <c r="DB8" i="2"/>
  <c r="DB11" i="2"/>
  <c r="DB14" i="2"/>
  <c r="EO36" i="2"/>
  <c r="CO42" i="2"/>
  <c r="DB42" i="2"/>
  <c r="EO8" i="1"/>
  <c r="CB30" i="1"/>
  <c r="EB31" i="1"/>
  <c r="AB11" i="1"/>
  <c r="BO11" i="1"/>
  <c r="DB11" i="1"/>
  <c r="AB17" i="1"/>
  <c r="EO31" i="1"/>
  <c r="CO35" i="4"/>
  <c r="CB36" i="4"/>
  <c r="DO42" i="4"/>
  <c r="CO11" i="2"/>
  <c r="AG17" i="2"/>
  <c r="CO30" i="1"/>
  <c r="AO31" i="1"/>
  <c r="AO29" i="1" s="1"/>
  <c r="Q47" i="6"/>
  <c r="Y47" i="6"/>
  <c r="EI47" i="6"/>
  <c r="BH47" i="6"/>
  <c r="FJ47" i="6"/>
  <c r="BT11" i="5"/>
  <c r="BC11" i="5"/>
  <c r="BK11" i="5"/>
  <c r="CB23" i="5"/>
  <c r="CQ22" i="5"/>
  <c r="CZ22" i="5"/>
  <c r="BT22" i="5"/>
  <c r="BB30" i="5"/>
  <c r="AO30" i="5"/>
  <c r="AB18" i="4"/>
  <c r="AO19" i="4"/>
  <c r="AO17" i="4" s="1"/>
  <c r="U17" i="4"/>
  <c r="DB25" i="4"/>
  <c r="AO28" i="4"/>
  <c r="BB42" i="4"/>
  <c r="Q17" i="2"/>
  <c r="Y17" i="2"/>
  <c r="DO25" i="2"/>
  <c r="BO59" i="1"/>
  <c r="O60" i="1"/>
  <c r="DO60" i="1"/>
  <c r="FB40" i="1"/>
  <c r="CB46" i="1"/>
  <c r="FB46" i="1"/>
  <c r="Z13" i="16"/>
  <c r="M23" i="16"/>
  <c r="O12" i="17"/>
  <c r="O23" i="17"/>
  <c r="O24" i="17"/>
  <c r="AT17" i="2"/>
  <c r="EO18" i="2"/>
  <c r="I17" i="2"/>
  <c r="DS17" i="2"/>
  <c r="EA17" i="2"/>
  <c r="DB35" i="2"/>
  <c r="AB8" i="1"/>
  <c r="BB8" i="1"/>
  <c r="DB30" i="1"/>
  <c r="BB31" i="1"/>
  <c r="AB14" i="1"/>
  <c r="BB14" i="1"/>
  <c r="BO14" i="1"/>
  <c r="CO14" i="1"/>
  <c r="AB26" i="1"/>
  <c r="DT29" i="1"/>
  <c r="FO37" i="1"/>
  <c r="CB59" i="1"/>
  <c r="AB60" i="1"/>
  <c r="EB60" i="1"/>
  <c r="AB40" i="1"/>
  <c r="CO43" i="1"/>
  <c r="DB43" i="1"/>
  <c r="BO46" i="1"/>
  <c r="AB49" i="1"/>
  <c r="AO49" i="1"/>
  <c r="AR58" i="1"/>
  <c r="AZ58" i="1"/>
  <c r="BI58" i="1"/>
  <c r="FA58" i="1"/>
  <c r="FJ58" i="1"/>
  <c r="EO60" i="1"/>
  <c r="GB66" i="1"/>
  <c r="BO66" i="1"/>
  <c r="AM13" i="16"/>
  <c r="AZ24" i="16"/>
  <c r="AB11" i="17"/>
  <c r="DK17" i="2"/>
  <c r="EO19" i="2"/>
  <c r="AB31" i="2"/>
  <c r="AW34" i="2"/>
  <c r="BO31" i="1"/>
  <c r="EO20" i="1"/>
  <c r="FO20" i="1"/>
  <c r="AB23" i="1"/>
  <c r="AO23" i="1"/>
  <c r="CI29" i="1"/>
  <c r="DD29" i="1"/>
  <c r="DL29" i="1"/>
  <c r="CO59" i="1"/>
  <c r="AB43" i="1"/>
  <c r="CO52" i="1"/>
  <c r="BB55" i="1"/>
  <c r="AJ58" i="1"/>
  <c r="AS58" i="1"/>
  <c r="BA58" i="1"/>
  <c r="EK58" i="1"/>
  <c r="ET58" i="1"/>
  <c r="GO59" i="1"/>
  <c r="BU58" i="1"/>
  <c r="CD58" i="1"/>
  <c r="CL58" i="1"/>
  <c r="FW58" i="1"/>
  <c r="AP11" i="16"/>
  <c r="Z23" i="16"/>
  <c r="AB24" i="17"/>
  <c r="O30" i="17"/>
  <c r="V17" i="2"/>
  <c r="DX17" i="2"/>
  <c r="CU17" i="2"/>
  <c r="BB25" i="2"/>
  <c r="CO25" i="2"/>
  <c r="AB35" i="2"/>
  <c r="AB36" i="2"/>
  <c r="DB28" i="2"/>
  <c r="DO35" i="2"/>
  <c r="EO35" i="2"/>
  <c r="AG34" i="2"/>
  <c r="AO42" i="2"/>
  <c r="FB8" i="1"/>
  <c r="AB30" i="1"/>
  <c r="EB30" i="1"/>
  <c r="CB31" i="1"/>
  <c r="CB11" i="1"/>
  <c r="FB14" i="1"/>
  <c r="FO14" i="1"/>
  <c r="AB20" i="1"/>
  <c r="BB20" i="1"/>
  <c r="BS29" i="1"/>
  <c r="CA29" i="1"/>
  <c r="FO30" i="1"/>
  <c r="FU29" i="1"/>
  <c r="CV29" i="1"/>
  <c r="GB31" i="1"/>
  <c r="AB37" i="1"/>
  <c r="AO37" i="1"/>
  <c r="AO46" i="1"/>
  <c r="FO46" i="1"/>
  <c r="EO49" i="1"/>
  <c r="FB49" i="1"/>
  <c r="AO55" i="1"/>
  <c r="BO55" i="1"/>
  <c r="T58" i="1"/>
  <c r="AC58" i="1"/>
  <c r="AK58" i="1"/>
  <c r="DT58" i="1"/>
  <c r="ED58" i="1"/>
  <c r="EL58" i="1"/>
  <c r="BE58" i="1"/>
  <c r="BM58" i="1"/>
  <c r="BV58" i="1"/>
  <c r="FF58" i="1"/>
  <c r="GB60" i="1"/>
  <c r="FX58" i="1"/>
  <c r="FB66" i="1"/>
  <c r="FO66" i="1"/>
  <c r="CO66" i="1"/>
  <c r="Z24" i="16"/>
  <c r="AM24" i="16"/>
  <c r="AB30" i="17"/>
  <c r="AO36" i="2"/>
  <c r="CO28" i="2"/>
  <c r="CO35" i="2"/>
  <c r="CL34" i="2"/>
  <c r="O30" i="1"/>
  <c r="DO30" i="1"/>
  <c r="BB17" i="1"/>
  <c r="BO17" i="1"/>
  <c r="CB17" i="1"/>
  <c r="EO23" i="1"/>
  <c r="FO23" i="1"/>
  <c r="AO26" i="1"/>
  <c r="BB26" i="1"/>
  <c r="CF29" i="1"/>
  <c r="CN29" i="1"/>
  <c r="CB37" i="1"/>
  <c r="O59" i="1"/>
  <c r="DO59" i="1"/>
  <c r="BO60" i="1"/>
  <c r="EO40" i="1"/>
  <c r="BB43" i="1"/>
  <c r="AB59" i="1"/>
  <c r="DB49" i="1"/>
  <c r="BO52" i="1"/>
  <c r="CB52" i="1"/>
  <c r="FB55" i="1"/>
  <c r="U58" i="1"/>
  <c r="AG58" i="1"/>
  <c r="AW58" i="1"/>
  <c r="BF58" i="1"/>
  <c r="BN58" i="1"/>
  <c r="EX58" i="1"/>
  <c r="FG58" i="1"/>
  <c r="Z12" i="16"/>
  <c r="AM12" i="16"/>
  <c r="AZ22" i="16"/>
  <c r="AU34" i="2"/>
  <c r="EB36" i="2"/>
  <c r="CO8" i="1"/>
  <c r="DB8" i="1"/>
  <c r="BB30" i="1"/>
  <c r="DB31" i="1"/>
  <c r="FB11" i="1"/>
  <c r="CB14" i="1"/>
  <c r="DB14" i="1"/>
  <c r="AO17" i="1"/>
  <c r="FB20" i="1"/>
  <c r="CO23" i="1"/>
  <c r="BP29" i="1"/>
  <c r="BX29" i="1"/>
  <c r="FR29" i="1"/>
  <c r="FZ29" i="1"/>
  <c r="EO37" i="1"/>
  <c r="FB37" i="1"/>
  <c r="EB59" i="1"/>
  <c r="CB60" i="1"/>
  <c r="AO43" i="1"/>
  <c r="BO43" i="1"/>
  <c r="AB46" i="1"/>
  <c r="EO46" i="1"/>
  <c r="CO49" i="1"/>
  <c r="DB52" i="1"/>
  <c r="EO55" i="1"/>
  <c r="Q58" i="1"/>
  <c r="Y58" i="1"/>
  <c r="AH58" i="1"/>
  <c r="AP58" i="1"/>
  <c r="AX58" i="1"/>
  <c r="EH58" i="1"/>
  <c r="EQ58" i="1"/>
  <c r="EY58" i="1"/>
  <c r="AZ23" i="16"/>
  <c r="AB13" i="17"/>
  <c r="S22" i="17"/>
  <c r="AA22" i="17"/>
  <c r="O25" i="2"/>
  <c r="AB25" i="2"/>
  <c r="AO28" i="2"/>
  <c r="BB28" i="2"/>
  <c r="O31" i="2"/>
  <c r="AO31" i="2"/>
  <c r="BB31" i="2"/>
  <c r="BO30" i="1"/>
  <c r="O31" i="1"/>
  <c r="DO31" i="1"/>
  <c r="CB23" i="1"/>
  <c r="FB26" i="1"/>
  <c r="FO26" i="1"/>
  <c r="BH29" i="1"/>
  <c r="FI29" i="1"/>
  <c r="DB37" i="1"/>
  <c r="AO59" i="1"/>
  <c r="CO60" i="1"/>
  <c r="BO40" i="1"/>
  <c r="CB40" i="1"/>
  <c r="FB43" i="1"/>
  <c r="BB46" i="1"/>
  <c r="FB52" i="1"/>
  <c r="R58" i="1"/>
  <c r="Z58" i="1"/>
  <c r="DQ58" i="1"/>
  <c r="DY58" i="1"/>
  <c r="EI58" i="1"/>
  <c r="M13" i="16"/>
  <c r="AO11" i="16"/>
  <c r="AM23" i="16"/>
  <c r="Z30" i="16"/>
  <c r="AM30" i="16"/>
  <c r="AZ30" i="16"/>
  <c r="HB85" i="8"/>
  <c r="BB55" i="6"/>
  <c r="DO48" i="3"/>
  <c r="AM8" i="16"/>
  <c r="AO67" i="1"/>
  <c r="AO66" i="1" s="1"/>
  <c r="BB85" i="8"/>
  <c r="CB14" i="3"/>
  <c r="CB48" i="3"/>
  <c r="CB31" i="3"/>
  <c r="BO22" i="3"/>
  <c r="AB34" i="3"/>
  <c r="DB19" i="12"/>
  <c r="BO22" i="12"/>
  <c r="DB21" i="3"/>
  <c r="AB21" i="3"/>
  <c r="BB22" i="3"/>
  <c r="AB14" i="3"/>
  <c r="BO14" i="3"/>
  <c r="CO14" i="3"/>
  <c r="CO21" i="3"/>
  <c r="CC20" i="3"/>
  <c r="BB41" i="3"/>
  <c r="D40" i="3"/>
  <c r="L40" i="3"/>
  <c r="DB42" i="3"/>
  <c r="DB8" i="12"/>
  <c r="EB8" i="12"/>
  <c r="CO22" i="12"/>
  <c r="EO23" i="13"/>
  <c r="CO31" i="3"/>
  <c r="DO12" i="12"/>
  <c r="DO13" i="12"/>
  <c r="BB21" i="3"/>
  <c r="CB11" i="3"/>
  <c r="BO17" i="3"/>
  <c r="CO17" i="3"/>
  <c r="CB28" i="3"/>
  <c r="BO31" i="3"/>
  <c r="CQ40" i="3"/>
  <c r="CB42" i="3"/>
  <c r="BO8" i="12"/>
  <c r="BO11" i="12"/>
  <c r="O22" i="12"/>
  <c r="O28" i="14"/>
  <c r="AB8" i="3"/>
  <c r="BO21" i="3"/>
  <c r="CO22" i="3"/>
  <c r="O41" i="3"/>
  <c r="AO42" i="3"/>
  <c r="EO8" i="12"/>
  <c r="DO19" i="12"/>
  <c r="CB21" i="3"/>
  <c r="O28" i="3"/>
  <c r="BO34" i="3"/>
  <c r="CO34" i="3"/>
  <c r="CO11" i="12"/>
  <c r="EB19" i="12"/>
  <c r="AO22" i="12"/>
  <c r="EO47" i="13"/>
  <c r="EB22" i="11"/>
  <c r="CB34" i="11"/>
  <c r="BC14" i="14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AB21" i="11"/>
  <c r="DB22" i="11"/>
  <c r="DC20" i="11"/>
  <c r="AO21" i="11"/>
  <c r="O22" i="11"/>
  <c r="FC20" i="11"/>
  <c r="FO20" i="11" s="1"/>
  <c r="FO21" i="11"/>
  <c r="EO28" i="11"/>
  <c r="BO31" i="11"/>
  <c r="AO34" i="11"/>
  <c r="DO21" i="11"/>
  <c r="AB31" i="11"/>
  <c r="BB15" i="14"/>
  <c r="BP14" i="14"/>
  <c r="DB15" i="14"/>
  <c r="DB30" i="14"/>
  <c r="BB28" i="11"/>
  <c r="CO41" i="11"/>
  <c r="BO42" i="11"/>
  <c r="FB41" i="11"/>
  <c r="EB42" i="11"/>
  <c r="FB42" i="11"/>
  <c r="BO29" i="14"/>
  <c r="EO21" i="11"/>
  <c r="CB31" i="11"/>
  <c r="AO37" i="11"/>
  <c r="DO41" i="11"/>
  <c r="EO41" i="11"/>
  <c r="CO21" i="11"/>
  <c r="FB21" i="11"/>
  <c r="EB28" i="11"/>
  <c r="AB34" i="11"/>
  <c r="O37" i="10"/>
  <c r="DO37" i="10"/>
  <c r="GO37" i="10"/>
  <c r="HB37" i="10"/>
  <c r="IB37" i="10"/>
  <c r="GB43" i="10"/>
  <c r="HB43" i="10"/>
  <c r="O8" i="9"/>
  <c r="AB11" i="9"/>
  <c r="GB14" i="9"/>
  <c r="AV17" i="9"/>
  <c r="CO25" i="9"/>
  <c r="DB25" i="9"/>
  <c r="O28" i="9"/>
  <c r="CO31" i="9"/>
  <c r="DB31" i="9"/>
  <c r="HP17" i="10"/>
  <c r="AB36" i="10"/>
  <c r="EB36" i="10"/>
  <c r="AB37" i="10"/>
  <c r="EB37" i="10"/>
  <c r="IB43" i="10"/>
  <c r="BO8" i="9"/>
  <c r="CO8" i="9"/>
  <c r="BB11" i="9"/>
  <c r="O14" i="9"/>
  <c r="AB14" i="9"/>
  <c r="FO14" i="9"/>
  <c r="GB19" i="9"/>
  <c r="GO19" i="9"/>
  <c r="GO18" i="10"/>
  <c r="HB36" i="10"/>
  <c r="FO18" i="9"/>
  <c r="HO36" i="10"/>
  <c r="IB36" i="10"/>
  <c r="HO37" i="10"/>
  <c r="IO37" i="10"/>
  <c r="FB43" i="10"/>
  <c r="FO43" i="10"/>
  <c r="GO43" i="10"/>
  <c r="FO8" i="9"/>
  <c r="O11" i="9"/>
  <c r="HC17" i="9"/>
  <c r="HO17" i="9" s="1"/>
  <c r="DP17" i="9"/>
  <c r="DX17" i="9"/>
  <c r="CO28" i="9"/>
  <c r="DB28" i="9"/>
  <c r="IO18" i="10"/>
  <c r="CB36" i="10"/>
  <c r="GB36" i="10"/>
  <c r="CB37" i="10"/>
  <c r="GO36" i="10"/>
  <c r="AB43" i="10"/>
  <c r="AO8" i="9"/>
  <c r="BB8" i="9"/>
  <c r="CB8" i="9"/>
  <c r="AO14" i="9"/>
  <c r="CB14" i="9"/>
  <c r="CO14" i="9"/>
  <c r="DH17" i="9"/>
  <c r="DO31" i="9"/>
  <c r="CO36" i="10"/>
  <c r="CO35" i="10" s="1"/>
  <c r="CB43" i="10"/>
  <c r="DB43" i="10"/>
  <c r="CB11" i="9"/>
  <c r="FO25" i="9"/>
  <c r="GB28" i="9"/>
  <c r="FO31" i="9"/>
  <c r="BB8" i="8"/>
  <c r="GP17" i="10"/>
  <c r="IB35" i="10"/>
  <c r="EB8" i="9"/>
  <c r="BD17" i="9"/>
  <c r="BL17" i="9"/>
  <c r="GB18" i="9"/>
  <c r="HB19" i="9"/>
  <c r="AO28" i="9"/>
  <c r="GB36" i="9"/>
  <c r="O23" i="8"/>
  <c r="O26" i="8"/>
  <c r="DB35" i="8"/>
  <c r="C38" i="8"/>
  <c r="K38" i="8"/>
  <c r="AB50" i="8"/>
  <c r="FO59" i="8"/>
  <c r="FO36" i="9"/>
  <c r="FC34" i="9"/>
  <c r="AB42" i="9"/>
  <c r="DO42" i="9"/>
  <c r="AO8" i="8"/>
  <c r="EO39" i="8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DB40" i="8"/>
  <c r="CB17" i="8"/>
  <c r="AO20" i="8"/>
  <c r="HO36" i="9"/>
  <c r="CB39" i="8"/>
  <c r="O40" i="8"/>
  <c r="DO40" i="8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CO50" i="8"/>
  <c r="O42" i="9"/>
  <c r="EB42" i="9"/>
  <c r="AB8" i="8"/>
  <c r="CO39" i="8"/>
  <c r="AB40" i="8"/>
  <c r="EB40" i="8"/>
  <c r="EB38" i="8" s="1"/>
  <c r="FO11" i="8"/>
  <c r="O17" i="8"/>
  <c r="FB17" i="8"/>
  <c r="BB23" i="8"/>
  <c r="CB23" i="8"/>
  <c r="CB26" i="8"/>
  <c r="DB26" i="8"/>
  <c r="AO29" i="8"/>
  <c r="BO29" i="8"/>
  <c r="GB29" i="8"/>
  <c r="CB35" i="8"/>
  <c r="BW38" i="8"/>
  <c r="FO40" i="8"/>
  <c r="GB40" i="8"/>
  <c r="CB50" i="8"/>
  <c r="CR77" i="8"/>
  <c r="CZ77" i="8"/>
  <c r="HB36" i="9"/>
  <c r="FB42" i="9"/>
  <c r="AB11" i="8"/>
  <c r="DB17" i="8"/>
  <c r="BO20" i="8"/>
  <c r="DB23" i="8"/>
  <c r="FB39" i="8"/>
  <c r="EP38" i="8"/>
  <c r="FB40" i="8"/>
  <c r="BO47" i="8"/>
  <c r="CB47" i="8"/>
  <c r="GR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B79" i="8"/>
  <c r="FP77" i="8"/>
  <c r="CR17" i="7"/>
  <c r="DB19" i="7"/>
  <c r="EB37" i="7"/>
  <c r="BO78" i="8"/>
  <c r="BB56" i="8"/>
  <c r="GB59" i="8"/>
  <c r="DB68" i="8"/>
  <c r="DH77" i="8"/>
  <c r="FB79" i="8"/>
  <c r="DB14" i="7"/>
  <c r="O35" i="7"/>
  <c r="CO78" i="8"/>
  <c r="AB79" i="8"/>
  <c r="EB79" i="8"/>
  <c r="GB56" i="8"/>
  <c r="DO59" i="8"/>
  <c r="AB62" i="8"/>
  <c r="BB62" i="8"/>
  <c r="FO62" i="8"/>
  <c r="AO71" i="8"/>
  <c r="AB74" i="8"/>
  <c r="D78" i="8"/>
  <c r="D74" i="8"/>
  <c r="FO78" i="8"/>
  <c r="AO8" i="7"/>
  <c r="BB11" i="7"/>
  <c r="BO14" i="7"/>
  <c r="CO17" i="7"/>
  <c r="O29" i="7"/>
  <c r="EB29" i="7"/>
  <c r="DO36" i="7"/>
  <c r="DB37" i="7"/>
  <c r="DB78" i="8"/>
  <c r="AO79" i="8"/>
  <c r="O56" i="8"/>
  <c r="DB65" i="8"/>
  <c r="BO68" i="8"/>
  <c r="BB36" i="7"/>
  <c r="AO37" i="7"/>
  <c r="AO35" i="7" s="1"/>
  <c r="DB36" i="7"/>
  <c r="CP35" i="7"/>
  <c r="EO37" i="7"/>
  <c r="FP38" i="8"/>
  <c r="DO78" i="8"/>
  <c r="BB79" i="8"/>
  <c r="DB62" i="8"/>
  <c r="GB65" i="8"/>
  <c r="O71" i="8"/>
  <c r="CO71" i="8"/>
  <c r="AF77" i="8"/>
  <c r="AN77" i="8"/>
  <c r="FV77" i="8"/>
  <c r="DO8" i="7"/>
  <c r="EO19" i="7"/>
  <c r="BB26" i="7"/>
  <c r="EB32" i="7"/>
  <c r="EB36" i="7"/>
  <c r="DB43" i="7"/>
  <c r="AB78" i="8"/>
  <c r="EB78" i="8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9" i="7"/>
  <c r="DB26" i="7"/>
  <c r="AO78" i="8"/>
  <c r="CO53" i="8"/>
  <c r="FO56" i="8"/>
  <c r="O62" i="8"/>
  <c r="AO62" i="8"/>
  <c r="AO65" i="8"/>
  <c r="AB71" i="8"/>
  <c r="DO71" i="8"/>
  <c r="FB74" i="8"/>
  <c r="GB74" i="8"/>
  <c r="H77" i="8"/>
  <c r="EF77" i="8"/>
  <c r="EX77" i="8"/>
  <c r="AB8" i="7"/>
  <c r="BB8" i="7"/>
  <c r="O11" i="7"/>
  <c r="AO11" i="7"/>
  <c r="AB14" i="7"/>
  <c r="BB14" i="7"/>
  <c r="EO36" i="7"/>
  <c r="DO18" i="7"/>
  <c r="CO8" i="6"/>
  <c r="O11" i="6"/>
  <c r="FO14" i="6"/>
  <c r="BB17" i="6"/>
  <c r="CB17" i="6"/>
  <c r="O32" i="6"/>
  <c r="BB48" i="6"/>
  <c r="DB49" i="6"/>
  <c r="DB47" i="6" s="1"/>
  <c r="EO35" i="6"/>
  <c r="FB38" i="6"/>
  <c r="CO41" i="6"/>
  <c r="GB48" i="6"/>
  <c r="FP47" i="6"/>
  <c r="GB49" i="6"/>
  <c r="AB8" i="5"/>
  <c r="AB24" i="6"/>
  <c r="EB24" i="6"/>
  <c r="EB23" i="6" s="1"/>
  <c r="CB25" i="6"/>
  <c r="BB11" i="6"/>
  <c r="O20" i="6"/>
  <c r="CB20" i="6"/>
  <c r="FO24" i="6"/>
  <c r="AB35" i="6"/>
  <c r="BO44" i="6"/>
  <c r="FB48" i="6"/>
  <c r="O75" i="8"/>
  <c r="O78" i="8" s="1"/>
  <c r="AB8" i="6"/>
  <c r="BO14" i="6"/>
  <c r="FB24" i="6"/>
  <c r="EP23" i="6"/>
  <c r="CB35" i="6"/>
  <c r="FB44" i="6"/>
  <c r="BE55" i="6"/>
  <c r="BO56" i="6"/>
  <c r="BO55" i="6" s="1"/>
  <c r="GB25" i="6"/>
  <c r="EO32" i="6"/>
  <c r="AB41" i="6"/>
  <c r="EB18" i="7"/>
  <c r="BO24" i="6"/>
  <c r="BO23" i="6" s="1"/>
  <c r="O25" i="6"/>
  <c r="DO25" i="6"/>
  <c r="AB17" i="6"/>
  <c r="FB25" i="6"/>
  <c r="BO41" i="6"/>
  <c r="O44" i="6"/>
  <c r="FB49" i="6"/>
  <c r="O8" i="5"/>
  <c r="EO8" i="6"/>
  <c r="CB11" i="6"/>
  <c r="FB17" i="6"/>
  <c r="CB32" i="6"/>
  <c r="CO44" i="6"/>
  <c r="EC47" i="6"/>
  <c r="EO49" i="6"/>
  <c r="FO49" i="6"/>
  <c r="CB12" i="5"/>
  <c r="O8" i="6"/>
  <c r="FO11" i="6"/>
  <c r="AO14" i="6"/>
  <c r="DB14" i="6"/>
  <c r="GB24" i="6"/>
  <c r="FB32" i="6"/>
  <c r="CO35" i="6"/>
  <c r="AB38" i="6"/>
  <c r="EO48" i="6"/>
  <c r="FO48" i="6"/>
  <c r="BB11" i="5"/>
  <c r="CO12" i="5"/>
  <c r="O28" i="4"/>
  <c r="DB35" i="4"/>
  <c r="DC17" i="2"/>
  <c r="DO19" i="2"/>
  <c r="EB8" i="6"/>
  <c r="O11" i="5"/>
  <c r="O22" i="5"/>
  <c r="EB23" i="5"/>
  <c r="DP22" i="5"/>
  <c r="DB24" i="5"/>
  <c r="EB24" i="5"/>
  <c r="DQ22" i="5"/>
  <c r="AB11" i="4"/>
  <c r="DB14" i="4"/>
  <c r="O36" i="4"/>
  <c r="CO31" i="4"/>
  <c r="CB35" i="4"/>
  <c r="BB19" i="2"/>
  <c r="DO11" i="2"/>
  <c r="DB18" i="2"/>
  <c r="EB18" i="2"/>
  <c r="DP17" i="2"/>
  <c r="CO19" i="2"/>
  <c r="AB11" i="5"/>
  <c r="DB23" i="5"/>
  <c r="CB14" i="4"/>
  <c r="DO19" i="4"/>
  <c r="AO42" i="4"/>
  <c r="O28" i="2"/>
  <c r="AT55" i="6"/>
  <c r="AO56" i="6"/>
  <c r="AO55" i="6" s="1"/>
  <c r="EB12" i="5"/>
  <c r="CB13" i="5"/>
  <c r="DB8" i="4"/>
  <c r="AB25" i="4"/>
  <c r="CO25" i="4"/>
  <c r="AB31" i="4"/>
  <c r="DO35" i="4"/>
  <c r="DC34" i="4"/>
  <c r="AO8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DB31" i="4"/>
  <c r="BB8" i="2"/>
  <c r="AO25" i="2"/>
  <c r="AO8" i="5"/>
  <c r="CO13" i="5"/>
  <c r="CC11" i="5"/>
  <c r="CO23" i="5"/>
  <c r="O18" i="4"/>
  <c r="AB19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ES58" i="1"/>
  <c r="FB59" i="1"/>
  <c r="Z8" i="16"/>
  <c r="O36" i="2"/>
  <c r="O42" i="2"/>
  <c r="CO11" i="1"/>
  <c r="DB59" i="1"/>
  <c r="BB60" i="1"/>
  <c r="BB58" i="1" s="1"/>
  <c r="CO40" i="1"/>
  <c r="CO46" i="1"/>
  <c r="FO49" i="1"/>
  <c r="FO55" i="1"/>
  <c r="EC58" i="1"/>
  <c r="EO59" i="1"/>
  <c r="FO59" i="1"/>
  <c r="O22" i="16"/>
  <c r="Z22" i="16" s="1"/>
  <c r="Z19" i="16"/>
  <c r="O11" i="17"/>
  <c r="AB1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Z13" i="16"/>
  <c r="M30" i="16"/>
  <c r="AB23" i="17"/>
  <c r="DB36" i="2"/>
  <c r="ES29" i="1"/>
  <c r="FB31" i="1"/>
  <c r="FO40" i="1"/>
  <c r="CB49" i="1"/>
  <c r="FB60" i="1"/>
  <c r="EP58" i="1"/>
  <c r="O8" i="17"/>
  <c r="O13" i="17"/>
  <c r="BB35" i="2"/>
  <c r="BB36" i="2"/>
  <c r="CO36" i="2"/>
  <c r="DO36" i="2"/>
  <c r="AO8" i="1"/>
  <c r="CB8" i="1"/>
  <c r="BB11" i="1"/>
  <c r="DB17" i="1"/>
  <c r="AO20" i="1"/>
  <c r="CB20" i="1"/>
  <c r="BO26" i="1"/>
  <c r="CO26" i="1"/>
  <c r="FO31" i="1"/>
  <c r="BB40" i="1"/>
  <c r="EO66" i="1"/>
  <c r="F22" i="17"/>
  <c r="O22" i="17" s="1"/>
  <c r="O19" i="17"/>
  <c r="CC34" i="2"/>
  <c r="DJ34" i="2"/>
  <c r="AB42" i="2"/>
  <c r="BO42" i="2"/>
  <c r="CB42" i="2"/>
  <c r="BO8" i="1"/>
  <c r="EO14" i="1"/>
  <c r="BO20" i="1"/>
  <c r="BB23" i="1"/>
  <c r="BO37" i="1"/>
  <c r="DB46" i="1"/>
  <c r="EO52" i="1"/>
  <c r="FO52" i="1"/>
  <c r="M8" i="16"/>
  <c r="Z11" i="16"/>
  <c r="M12" i="16"/>
  <c r="AZ12" i="16"/>
  <c r="M24" i="16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M19" i="16"/>
  <c r="GO42" i="9"/>
  <c r="EO43" i="7"/>
  <c r="EB43" i="7"/>
  <c r="BB17" i="2" l="1"/>
  <c r="BB47" i="6"/>
  <c r="GB35" i="10"/>
  <c r="DO35" i="10"/>
  <c r="BB29" i="1"/>
  <c r="DB17" i="9"/>
  <c r="AB47" i="6"/>
  <c r="DB23" i="13"/>
  <c r="BB40" i="11"/>
  <c r="O38" i="8"/>
  <c r="AO34" i="9"/>
  <c r="EB17" i="10"/>
  <c r="DO34" i="9"/>
  <c r="CO20" i="11"/>
  <c r="EB34" i="9"/>
  <c r="BB34" i="4"/>
  <c r="FB34" i="9"/>
  <c r="CB46" i="13"/>
  <c r="BO29" i="1"/>
  <c r="O34" i="2"/>
  <c r="FB23" i="13"/>
  <c r="O47" i="6"/>
  <c r="AO17" i="2"/>
  <c r="AB17" i="7"/>
  <c r="AB35" i="7"/>
  <c r="AB20" i="3"/>
  <c r="O20" i="3"/>
  <c r="EO35" i="10"/>
  <c r="BO38" i="8"/>
  <c r="BO40" i="11"/>
  <c r="O46" i="13"/>
  <c r="EO40" i="11"/>
  <c r="EB17" i="9"/>
  <c r="AB17" i="9"/>
  <c r="CB17" i="9"/>
  <c r="BB35" i="7"/>
  <c r="BB77" i="8"/>
  <c r="BB20" i="3"/>
  <c r="DO23" i="6"/>
  <c r="DO47" i="6"/>
  <c r="AO40" i="3"/>
  <c r="CO28" i="14"/>
  <c r="EB22" i="12"/>
  <c r="HB34" i="9"/>
  <c r="AO47" i="6"/>
  <c r="CB40" i="11"/>
  <c r="O35" i="10"/>
  <c r="BB23" i="6"/>
  <c r="AB17" i="10"/>
  <c r="DO11" i="12"/>
  <c r="EB29" i="1"/>
  <c r="BB17" i="9"/>
  <c r="FB47" i="6"/>
  <c r="BO17" i="7"/>
  <c r="O23" i="13"/>
  <c r="FB46" i="13"/>
  <c r="HB38" i="8"/>
  <c r="DO58" i="1"/>
  <c r="O14" i="14"/>
  <c r="HO35" i="10"/>
  <c r="DO38" i="8"/>
  <c r="DO77" i="8"/>
  <c r="HB35" i="10"/>
  <c r="CB34" i="9"/>
  <c r="AO20" i="11"/>
  <c r="EO17" i="2"/>
  <c r="O40" i="3"/>
  <c r="DB77" i="8"/>
  <c r="CO40" i="11"/>
  <c r="CB47" i="6"/>
  <c r="BO17" i="2"/>
  <c r="CO38" i="8"/>
  <c r="DB38" i="8"/>
  <c r="ED50" i="13"/>
  <c r="CB34" i="4"/>
  <c r="CB11" i="5"/>
  <c r="GB17" i="9"/>
  <c r="AZ11" i="16"/>
  <c r="BB34" i="9"/>
  <c r="BB28" i="14"/>
  <c r="CB23" i="13"/>
  <c r="CO17" i="2"/>
  <c r="CO35" i="7"/>
  <c r="HO34" i="9"/>
  <c r="EO23" i="6"/>
  <c r="AB17" i="2"/>
  <c r="CB34" i="2"/>
  <c r="CB77" i="8"/>
  <c r="AO46" i="13"/>
  <c r="BO23" i="13"/>
  <c r="O17" i="10"/>
  <c r="CB35" i="10"/>
  <c r="DB40" i="3"/>
  <c r="DO17" i="7"/>
  <c r="BO17" i="9"/>
  <c r="HO17" i="10"/>
  <c r="EQ27" i="13"/>
  <c r="DB11" i="12"/>
  <c r="FB29" i="1"/>
  <c r="EB11" i="5"/>
  <c r="GB47" i="6"/>
  <c r="AO38" i="8"/>
  <c r="EQ51" i="13"/>
  <c r="BB23" i="13"/>
  <c r="DB46" i="13"/>
  <c r="EB11" i="12"/>
  <c r="O34" i="4"/>
  <c r="CB22" i="5"/>
  <c r="DO22" i="5"/>
  <c r="GO34" i="9"/>
  <c r="AO23" i="13"/>
  <c r="BB46" i="13"/>
  <c r="DB20" i="3"/>
  <c r="AO35" i="10"/>
  <c r="HB77" i="8"/>
  <c r="DB17" i="2"/>
  <c r="BO58" i="1"/>
  <c r="DB34" i="9"/>
  <c r="CO34" i="9"/>
  <c r="DO17" i="2"/>
  <c r="CO29" i="1"/>
  <c r="FO77" i="8"/>
  <c r="FB20" i="11"/>
  <c r="O40" i="11"/>
  <c r="EO20" i="11"/>
  <c r="EO46" i="13"/>
  <c r="BO34" i="2"/>
  <c r="EB58" i="1"/>
  <c r="AO23" i="6"/>
  <c r="FB17" i="10"/>
  <c r="EB77" i="8"/>
  <c r="CO77" i="8"/>
  <c r="CB38" i="8"/>
  <c r="AB22" i="17"/>
  <c r="GB29" i="1"/>
  <c r="CB17" i="4"/>
  <c r="FO58" i="1"/>
  <c r="BO35" i="7"/>
  <c r="HB17" i="9"/>
  <c r="BB17" i="10"/>
  <c r="AB14" i="14"/>
  <c r="DO17" i="10"/>
  <c r="BO20" i="3"/>
  <c r="EB46" i="13"/>
  <c r="AB46" i="13"/>
  <c r="DO11" i="5"/>
  <c r="CO22" i="5"/>
  <c r="FB40" i="11"/>
  <c r="GO77" i="8"/>
  <c r="DO46" i="13"/>
  <c r="BB14" i="14"/>
  <c r="DB34" i="2"/>
  <c r="EB34" i="2"/>
  <c r="CO34" i="4"/>
  <c r="DB34" i="4"/>
  <c r="FO23" i="6"/>
  <c r="GO17" i="9"/>
  <c r="AO14" i="14"/>
  <c r="DO40" i="11"/>
  <c r="CB29" i="1"/>
  <c r="BO17" i="4"/>
  <c r="EO17" i="7"/>
  <c r="BB38" i="8"/>
  <c r="GB34" i="9"/>
  <c r="BO46" i="13"/>
  <c r="EO34" i="9"/>
  <c r="EB40" i="11"/>
  <c r="O23" i="6"/>
  <c r="CO11" i="5"/>
  <c r="GB23" i="6"/>
  <c r="O17" i="7"/>
  <c r="EB35" i="7"/>
  <c r="CB35" i="7"/>
  <c r="DO34" i="2"/>
  <c r="DB58" i="1"/>
  <c r="FB38" i="8"/>
  <c r="FO34" i="9"/>
  <c r="CB20" i="3"/>
  <c r="BB35" i="10"/>
  <c r="CO23" i="6"/>
  <c r="AB77" i="8"/>
  <c r="EO22" i="12"/>
  <c r="GB38" i="8"/>
  <c r="AO58" i="1"/>
  <c r="EB22" i="5"/>
  <c r="CO34" i="2"/>
  <c r="EB17" i="2"/>
  <c r="EO47" i="6"/>
  <c r="CB23" i="6"/>
  <c r="DB35" i="7"/>
  <c r="DO20" i="11"/>
  <c r="FO29" i="1"/>
  <c r="AB58" i="1"/>
  <c r="FO47" i="6"/>
  <c r="BO17" i="10"/>
  <c r="BO28" i="14"/>
  <c r="CB28" i="14"/>
  <c r="EO11" i="12"/>
  <c r="O17" i="2"/>
  <c r="FB35" i="10"/>
  <c r="DB17" i="7"/>
  <c r="EO58" i="1"/>
  <c r="AO77" i="8"/>
  <c r="HB17" i="10"/>
  <c r="DB20" i="11"/>
  <c r="AO34" i="2"/>
  <c r="AB29" i="1"/>
  <c r="BO34" i="9"/>
  <c r="DB22" i="12"/>
  <c r="FO17" i="9"/>
  <c r="CB40" i="3"/>
  <c r="EO35" i="7"/>
  <c r="CB17" i="10"/>
  <c r="DB40" i="11"/>
  <c r="CB17" i="2"/>
  <c r="EO29" i="1"/>
  <c r="AB17" i="4"/>
  <c r="DO34" i="4"/>
  <c r="AB23" i="6"/>
  <c r="AB38" i="8"/>
  <c r="AB20" i="11"/>
  <c r="CO17" i="4"/>
  <c r="DO35" i="7"/>
  <c r="CB17" i="7"/>
  <c r="GO17" i="10"/>
  <c r="FO35" i="10"/>
  <c r="EB20" i="11"/>
  <c r="DB11" i="5"/>
  <c r="O17" i="4"/>
  <c r="D77" i="8"/>
  <c r="BB40" i="3"/>
  <c r="DB22" i="5"/>
  <c r="BO34" i="4"/>
  <c r="GB58" i="1"/>
  <c r="CO20" i="3"/>
  <c r="O58" i="1"/>
  <c r="AB34" i="2"/>
  <c r="CO58" i="1"/>
  <c r="CB58" i="1"/>
  <c r="AB34" i="4"/>
  <c r="EO77" i="8"/>
  <c r="DB17" i="10"/>
  <c r="FB17" i="9"/>
  <c r="CB20" i="11"/>
  <c r="BO35" i="10"/>
  <c r="DO22" i="12"/>
  <c r="EB35" i="10"/>
  <c r="DB29" i="1"/>
  <c r="CO23" i="13"/>
  <c r="CO40" i="3"/>
  <c r="FB58" i="1"/>
  <c r="FB23" i="6"/>
  <c r="EO38" i="8"/>
  <c r="BO14" i="14"/>
  <c r="DB17" i="4"/>
  <c r="DB35" i="10"/>
  <c r="GB17" i="10"/>
  <c r="GO38" i="8"/>
  <c r="IB17" i="10"/>
  <c r="CB14" i="14"/>
  <c r="DO29" i="1"/>
  <c r="CO14" i="14"/>
  <c r="BO40" i="3"/>
  <c r="O29" i="1"/>
  <c r="FO17" i="10"/>
  <c r="BB20" i="11"/>
  <c r="DO23" i="13"/>
  <c r="FB77" i="8"/>
  <c r="EB17" i="7"/>
  <c r="EO17" i="9"/>
  <c r="EO17" i="10"/>
  <c r="O77" i="8"/>
  <c r="FO38" i="8"/>
  <c r="DB23" i="6"/>
  <c r="CO17" i="10"/>
  <c r="AO17" i="10"/>
  <c r="EQ28" i="13"/>
  <c r="AB23" i="13"/>
  <c r="BB34" i="2"/>
  <c r="ED21" i="7"/>
  <c r="EF21" i="7" s="1"/>
  <c r="O74" i="8"/>
  <c r="GB77" i="8"/>
  <c r="O20" i="11"/>
  <c r="EQ50" i="13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<sst xmlns="http://schemas.openxmlformats.org/spreadsheetml/2006/main" count="8587" uniqueCount="173">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</sst>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U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W48" sqref="DW48:DX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5" t="s">
        <v>136</v>
      </c>
      <c r="B1" s="195"/>
    </row>
    <row r="2" spans="1:132" ht="30" customHeight="1" x14ac:dyDescent="0.2">
      <c r="A2" s="196" t="s">
        <v>142</v>
      </c>
      <c r="B2" s="197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3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3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3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30">
        <v>87280</v>
      </c>
      <c r="DY8" s="14"/>
      <c r="DZ8" s="14"/>
      <c r="EA8" s="14"/>
      <c r="EB8" s="14">
        <f>+SUM(DP8:EA8)</f>
        <v>892898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36">
        <v>42733</v>
      </c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39">
        <v>44547</v>
      </c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30">
        <v>48105</v>
      </c>
      <c r="DY11" s="14"/>
      <c r="DZ11" s="14"/>
      <c r="EA11" s="14"/>
      <c r="EB11" s="14">
        <f>+SUM(DP11:EA11)</f>
        <v>422669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36">
        <v>27610</v>
      </c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39">
        <v>20495</v>
      </c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30">
        <v>57537</v>
      </c>
      <c r="DY14" s="14"/>
      <c r="DZ14" s="14"/>
      <c r="EA14" s="14"/>
      <c r="EB14" s="14">
        <f>+SUM(DP14:EA14)</f>
        <v>494526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36">
        <v>34707</v>
      </c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39">
        <v>22830</v>
      </c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30">
        <v>67286</v>
      </c>
      <c r="DY17" s="14"/>
      <c r="DZ17" s="14"/>
      <c r="EA17" s="14"/>
      <c r="EB17" s="14">
        <f>+SUM(DP17:EA17)</f>
        <v>537023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36">
        <v>54509</v>
      </c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39">
        <v>12777</v>
      </c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40">
        <v>260208</v>
      </c>
      <c r="DY20" s="19"/>
      <c r="DZ20" s="19"/>
      <c r="EA20" s="19"/>
      <c r="EB20" s="19">
        <f>+SUM(DP20:EA20)</f>
        <v>2347116</v>
      </c>
    </row>
    <row r="21" spans="2:132" x14ac:dyDescent="0.2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42">
        <v>159559</v>
      </c>
      <c r="DY21" s="20"/>
      <c r="DZ21" s="20"/>
      <c r="EA21" s="20"/>
      <c r="EB21" s="20">
        <f>+SUM(DP21:EA21)</f>
        <v>1495135</v>
      </c>
    </row>
    <row r="22" spans="2:132" x14ac:dyDescent="0.2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42">
        <v>100649</v>
      </c>
      <c r="DY22" s="20"/>
      <c r="DZ22" s="20"/>
      <c r="EA22" s="20"/>
      <c r="EB22" s="20">
        <f>+SUM(DP22:EA22)</f>
        <v>851981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3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3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3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30">
        <v>239820</v>
      </c>
      <c r="DY28" s="14"/>
      <c r="DZ28" s="14"/>
      <c r="EA28" s="14"/>
      <c r="EB28" s="14">
        <f>+SUM(DP28:EA28)</f>
        <v>2237852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36">
        <v>42733</v>
      </c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39">
        <v>197087</v>
      </c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30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30">
        <v>122304</v>
      </c>
      <c r="DY31" s="14"/>
      <c r="DZ31" s="14"/>
      <c r="EA31" s="14"/>
      <c r="EB31" s="14">
        <f>+SUM(DP31:EA31)</f>
        <v>1027530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36">
        <v>27610</v>
      </c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39">
        <v>94694</v>
      </c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30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30">
        <v>135623</v>
      </c>
      <c r="DY34" s="14"/>
      <c r="DZ34" s="14"/>
      <c r="EA34" s="14"/>
      <c r="EB34" s="14">
        <f>+SUM(DP34:EA34)</f>
        <v>1132542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36">
        <v>34707</v>
      </c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39">
        <v>100916</v>
      </c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30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30">
        <v>102229</v>
      </c>
      <c r="DY37" s="14"/>
      <c r="DZ37" s="14"/>
      <c r="EA37" s="14"/>
      <c r="EB37" s="14">
        <f>+SUM(DP37:EA37)</f>
        <v>837471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36">
        <v>54509</v>
      </c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39">
        <v>47720</v>
      </c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40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40">
        <v>599976</v>
      </c>
      <c r="DY40" s="19"/>
      <c r="DZ40" s="19"/>
      <c r="EA40" s="19"/>
      <c r="EB40" s="19">
        <f>+SUM(DP40:EA40)</f>
        <v>5235395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42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42">
        <v>159559</v>
      </c>
      <c r="DY41" s="20"/>
      <c r="DZ41" s="20"/>
      <c r="EA41" s="20"/>
      <c r="EB41" s="20">
        <f>+SUM(DP41:EA41)</f>
        <v>1495135</v>
      </c>
    </row>
    <row r="42" spans="2:132" x14ac:dyDescent="0.2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42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42">
        <v>440417</v>
      </c>
      <c r="DY42" s="20"/>
      <c r="DZ42" s="20"/>
      <c r="EA42" s="20"/>
      <c r="EB42" s="20">
        <f>+SUM(DP42:EA42)</f>
        <v>3740260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3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3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3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3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X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29">
        <f t="shared" si="105"/>
        <v>4268932.7999999989</v>
      </c>
      <c r="DY48" s="29"/>
      <c r="DZ48" s="29"/>
      <c r="EA48" s="29"/>
      <c r="EB48" s="29">
        <f>+SUM(DP48:EA48)</f>
        <v>37120661.899999999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56">
        <v>1132868.8999999999</v>
      </c>
      <c r="DY49" s="35"/>
      <c r="DZ49" s="38"/>
      <c r="EA49" s="35"/>
      <c r="EB49" s="35">
        <f>+SUM(DP49:EA49)</f>
        <v>10567248.1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56">
        <v>3136063.8999999994</v>
      </c>
      <c r="DY50" s="35"/>
      <c r="DZ50" s="38"/>
      <c r="EA50" s="35"/>
      <c r="EB50" s="35">
        <f>+SUM(DP50:EA50)</f>
        <v>26553413.799999997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G4" activePane="bottomRight" state="frozen"/>
      <selection pane="topRight" activeCell="C1" sqref="C1"/>
      <selection pane="bottomLeft" activeCell="A4" sqref="A4"/>
      <selection pane="bottomRight" activeCell="FK31" sqref="FK31:FK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5" t="s">
        <v>136</v>
      </c>
      <c r="B1" s="195"/>
    </row>
    <row r="2" spans="1:171" ht="30" customHeight="1" x14ac:dyDescent="0.25">
      <c r="A2" s="196" t="s">
        <v>146</v>
      </c>
      <c r="B2" s="197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8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8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8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8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8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8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201">
        <v>2022</v>
      </c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3"/>
      <c r="FO6" s="188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v>17538</v>
      </c>
      <c r="FL8" s="47">
        <f>+FL9+FL10</f>
        <v>0</v>
      </c>
      <c r="FM8" s="47">
        <f>+FM9+FM10</f>
        <v>0</v>
      </c>
      <c r="FN8" s="47">
        <f>+FN9+FN10</f>
        <v>0</v>
      </c>
      <c r="FO8" s="47">
        <f>+SUM(FC8:FN8)</f>
        <v>145990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>
        <v>13459</v>
      </c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>
        <v>4079</v>
      </c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v>17538</v>
      </c>
      <c r="FL11" s="49">
        <f t="shared" ref="FK11:FN11" si="16">SUM(FL12:FL13)</f>
        <v>0</v>
      </c>
      <c r="FM11" s="49">
        <f t="shared" si="16"/>
        <v>0</v>
      </c>
      <c r="FN11" s="49">
        <f t="shared" si="16"/>
        <v>0</v>
      </c>
      <c r="FO11" s="49">
        <f>+SUM(FC11:FN11)</f>
        <v>145990</v>
      </c>
    </row>
    <row r="12" spans="1:171" x14ac:dyDescent="0.2">
      <c r="B12" s="15" t="s">
        <v>2</v>
      </c>
      <c r="C12" s="47">
        <f t="shared" ref="C12:AH12" si="17">C9</f>
        <v>0</v>
      </c>
      <c r="D12" s="47">
        <f t="shared" si="17"/>
        <v>0</v>
      </c>
      <c r="E12" s="47">
        <f t="shared" si="17"/>
        <v>1823</v>
      </c>
      <c r="F12" s="47">
        <f t="shared" si="17"/>
        <v>1911</v>
      </c>
      <c r="G12" s="47">
        <f t="shared" si="17"/>
        <v>2128</v>
      </c>
      <c r="H12" s="47">
        <f t="shared" si="17"/>
        <v>2428</v>
      </c>
      <c r="I12" s="47">
        <f t="shared" si="17"/>
        <v>3130</v>
      </c>
      <c r="J12" s="47">
        <f t="shared" si="17"/>
        <v>3166</v>
      </c>
      <c r="K12" s="47">
        <f t="shared" si="17"/>
        <v>3552</v>
      </c>
      <c r="L12" s="47">
        <f t="shared" si="17"/>
        <v>3773</v>
      </c>
      <c r="M12" s="47">
        <f t="shared" si="17"/>
        <v>3522</v>
      </c>
      <c r="N12" s="47">
        <f t="shared" si="17"/>
        <v>3472</v>
      </c>
      <c r="O12" s="47">
        <f t="shared" si="17"/>
        <v>28905</v>
      </c>
      <c r="P12" s="47">
        <f t="shared" si="17"/>
        <v>3220</v>
      </c>
      <c r="Q12" s="47">
        <f t="shared" si="17"/>
        <v>2551</v>
      </c>
      <c r="R12" s="47">
        <f t="shared" si="17"/>
        <v>2659</v>
      </c>
      <c r="S12" s="47">
        <f t="shared" si="17"/>
        <v>2723</v>
      </c>
      <c r="T12" s="47">
        <f t="shared" si="17"/>
        <v>2667</v>
      </c>
      <c r="U12" s="47">
        <f t="shared" si="17"/>
        <v>3102</v>
      </c>
      <c r="V12" s="47">
        <f t="shared" si="17"/>
        <v>3826</v>
      </c>
      <c r="W12" s="47">
        <f t="shared" si="17"/>
        <v>3468</v>
      </c>
      <c r="X12" s="47">
        <f t="shared" si="17"/>
        <v>3097</v>
      </c>
      <c r="Y12" s="47">
        <f t="shared" si="17"/>
        <v>3439</v>
      </c>
      <c r="Z12" s="47">
        <f t="shared" si="17"/>
        <v>3362</v>
      </c>
      <c r="AA12" s="47">
        <f t="shared" si="17"/>
        <v>3670</v>
      </c>
      <c r="AB12" s="47">
        <f t="shared" si="17"/>
        <v>37784</v>
      </c>
      <c r="AC12" s="47">
        <f t="shared" si="17"/>
        <v>3191</v>
      </c>
      <c r="AD12" s="47">
        <f t="shared" si="17"/>
        <v>2043</v>
      </c>
      <c r="AE12" s="47">
        <f t="shared" si="17"/>
        <v>2169</v>
      </c>
      <c r="AF12" s="47">
        <f t="shared" si="17"/>
        <v>2529</v>
      </c>
      <c r="AG12" s="47">
        <f t="shared" si="17"/>
        <v>3054</v>
      </c>
      <c r="AH12" s="47">
        <f t="shared" si="17"/>
        <v>3394</v>
      </c>
      <c r="AI12" s="47">
        <f t="shared" ref="AI12:BS12" si="18">AI9</f>
        <v>4305</v>
      </c>
      <c r="AJ12" s="47">
        <f t="shared" si="18"/>
        <v>3883</v>
      </c>
      <c r="AK12" s="47">
        <f t="shared" si="18"/>
        <v>3424</v>
      </c>
      <c r="AL12" s="47">
        <f t="shared" si="18"/>
        <v>4010</v>
      </c>
      <c r="AM12" s="47">
        <f t="shared" si="18"/>
        <v>3858</v>
      </c>
      <c r="AN12" s="47">
        <f t="shared" si="18"/>
        <v>4065</v>
      </c>
      <c r="AO12" s="47">
        <f t="shared" si="18"/>
        <v>39925</v>
      </c>
      <c r="AP12" s="47">
        <f t="shared" si="18"/>
        <v>3664</v>
      </c>
      <c r="AQ12" s="47">
        <f t="shared" si="18"/>
        <v>3032</v>
      </c>
      <c r="AR12" s="47">
        <f t="shared" si="18"/>
        <v>3239</v>
      </c>
      <c r="AS12" s="47">
        <f t="shared" si="18"/>
        <v>3541</v>
      </c>
      <c r="AT12" s="47">
        <f t="shared" si="18"/>
        <v>3907</v>
      </c>
      <c r="AU12" s="47">
        <f t="shared" si="18"/>
        <v>4060</v>
      </c>
      <c r="AV12" s="47">
        <f t="shared" si="18"/>
        <v>5160</v>
      </c>
      <c r="AW12" s="47">
        <f t="shared" si="18"/>
        <v>4762</v>
      </c>
      <c r="AX12" s="47">
        <f t="shared" si="18"/>
        <v>4345</v>
      </c>
      <c r="AY12" s="47">
        <f t="shared" si="18"/>
        <v>4453</v>
      </c>
      <c r="AZ12" s="47">
        <f t="shared" si="18"/>
        <v>4914</v>
      </c>
      <c r="BA12" s="47">
        <f t="shared" si="18"/>
        <v>4519</v>
      </c>
      <c r="BB12" s="47">
        <f t="shared" si="18"/>
        <v>49596</v>
      </c>
      <c r="BC12" s="47">
        <f t="shared" si="18"/>
        <v>4567</v>
      </c>
      <c r="BD12" s="47">
        <f t="shared" si="18"/>
        <v>3745</v>
      </c>
      <c r="BE12" s="47">
        <f t="shared" si="18"/>
        <v>3739</v>
      </c>
      <c r="BF12" s="47">
        <f t="shared" si="18"/>
        <v>4404</v>
      </c>
      <c r="BG12" s="47">
        <f t="shared" si="18"/>
        <v>4395</v>
      </c>
      <c r="BH12" s="47">
        <f t="shared" si="18"/>
        <v>4208</v>
      </c>
      <c r="BI12" s="47">
        <f t="shared" si="18"/>
        <v>5561</v>
      </c>
      <c r="BJ12" s="47">
        <f t="shared" si="18"/>
        <v>5019</v>
      </c>
      <c r="BK12" s="47">
        <f t="shared" si="18"/>
        <v>4880</v>
      </c>
      <c r="BL12" s="47">
        <f t="shared" si="18"/>
        <v>5267</v>
      </c>
      <c r="BM12" s="47">
        <f t="shared" si="18"/>
        <v>4818</v>
      </c>
      <c r="BN12" s="47">
        <f t="shared" si="18"/>
        <v>5428</v>
      </c>
      <c r="BO12" s="47">
        <f t="shared" si="18"/>
        <v>56031</v>
      </c>
      <c r="BP12" s="47">
        <f t="shared" si="18"/>
        <v>5571</v>
      </c>
      <c r="BQ12" s="47">
        <f t="shared" si="18"/>
        <v>4451</v>
      </c>
      <c r="BR12" s="47">
        <f t="shared" si="18"/>
        <v>4488</v>
      </c>
      <c r="BS12" s="47">
        <f t="shared" si="18"/>
        <v>3932</v>
      </c>
      <c r="BT12" s="47">
        <f t="shared" ref="BT12:CK13" si="19">BT9</f>
        <v>5344</v>
      </c>
      <c r="BU12" s="47">
        <f t="shared" si="19"/>
        <v>5452</v>
      </c>
      <c r="BV12" s="47">
        <f t="shared" si="19"/>
        <v>7272</v>
      </c>
      <c r="BW12" s="47">
        <f t="shared" si="19"/>
        <v>6203</v>
      </c>
      <c r="BX12" s="47">
        <f t="shared" si="19"/>
        <v>5664</v>
      </c>
      <c r="BY12" s="47">
        <f t="shared" si="19"/>
        <v>5783</v>
      </c>
      <c r="BZ12" s="47">
        <f t="shared" si="19"/>
        <v>6132</v>
      </c>
      <c r="CA12" s="47">
        <f t="shared" si="19"/>
        <v>6018</v>
      </c>
      <c r="CB12" s="47">
        <f t="shared" si="19"/>
        <v>66310</v>
      </c>
      <c r="CC12" s="47">
        <f t="shared" si="19"/>
        <v>5952</v>
      </c>
      <c r="CD12" s="47">
        <f t="shared" si="19"/>
        <v>4227</v>
      </c>
      <c r="CE12" s="47">
        <f t="shared" si="19"/>
        <v>4238</v>
      </c>
      <c r="CF12" s="47">
        <f t="shared" si="19"/>
        <v>5211</v>
      </c>
      <c r="CG12" s="47">
        <f t="shared" si="19"/>
        <v>5978</v>
      </c>
      <c r="CH12" s="47">
        <f t="shared" si="19"/>
        <v>6157</v>
      </c>
      <c r="CI12" s="47">
        <f t="shared" si="19"/>
        <v>8162</v>
      </c>
      <c r="CJ12" s="47">
        <f t="shared" si="19"/>
        <v>7179</v>
      </c>
      <c r="CK12" s="47">
        <f t="shared" si="19"/>
        <v>7014</v>
      </c>
      <c r="CL12" s="47">
        <f>CL9</f>
        <v>7311</v>
      </c>
      <c r="CM12" s="47">
        <f>CM9</f>
        <v>6699</v>
      </c>
      <c r="CN12" s="47">
        <f t="shared" ref="CN12:CP13" si="20">CN9</f>
        <v>6968</v>
      </c>
      <c r="CO12" s="47">
        <f t="shared" si="20"/>
        <v>75096</v>
      </c>
      <c r="CP12" s="47">
        <f t="shared" si="20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1">IF($B12="","",CT9)</f>
        <v>5168</v>
      </c>
      <c r="CU12" s="47">
        <f t="shared" si="21"/>
        <v>6121</v>
      </c>
      <c r="CV12" s="47">
        <f t="shared" si="21"/>
        <v>8324</v>
      </c>
      <c r="CW12" s="47">
        <f t="shared" ref="CW12:DA13" si="22">IF($B12="","",CW9)</f>
        <v>7368</v>
      </c>
      <c r="CX12" s="47">
        <f t="shared" si="22"/>
        <v>6992</v>
      </c>
      <c r="CY12" s="47">
        <f t="shared" si="22"/>
        <v>7555</v>
      </c>
      <c r="CZ12" s="47">
        <f t="shared" si="22"/>
        <v>7405</v>
      </c>
      <c r="DA12" s="47">
        <f t="shared" si="22"/>
        <v>7906</v>
      </c>
      <c r="DB12" s="47">
        <f t="shared" si="5"/>
        <v>73866</v>
      </c>
      <c r="DC12" s="47">
        <f t="shared" ref="DC12:DG13" si="23">DC9</f>
        <v>8315</v>
      </c>
      <c r="DD12" s="47">
        <f t="shared" si="23"/>
        <v>6310</v>
      </c>
      <c r="DE12" s="47">
        <f t="shared" si="23"/>
        <v>7226</v>
      </c>
      <c r="DF12" s="47">
        <f t="shared" si="23"/>
        <v>6348</v>
      </c>
      <c r="DG12" s="47">
        <f t="shared" si="23"/>
        <v>7241</v>
      </c>
      <c r="DH12" s="47">
        <f t="shared" ref="DH12:DN13" si="24">IF($B12="","",DH9)</f>
        <v>6843</v>
      </c>
      <c r="DI12" s="47">
        <f t="shared" si="24"/>
        <v>8707</v>
      </c>
      <c r="DJ12" s="47">
        <f t="shared" si="24"/>
        <v>8191</v>
      </c>
      <c r="DK12" s="47">
        <f t="shared" si="24"/>
        <v>7781</v>
      </c>
      <c r="DL12" s="47">
        <f t="shared" si="24"/>
        <v>8201</v>
      </c>
      <c r="DM12" s="47">
        <f t="shared" si="24"/>
        <v>7959</v>
      </c>
      <c r="DN12" s="47">
        <f t="shared" si="24"/>
        <v>8424</v>
      </c>
      <c r="DO12" s="47">
        <f t="shared" si="7"/>
        <v>91546</v>
      </c>
      <c r="DP12" s="47">
        <f t="shared" ref="DP12:DT13" si="25">DP9</f>
        <v>8589</v>
      </c>
      <c r="DQ12" s="47">
        <f t="shared" si="25"/>
        <v>5879</v>
      </c>
      <c r="DR12" s="47">
        <f t="shared" si="25"/>
        <v>5383</v>
      </c>
      <c r="DS12" s="47">
        <f t="shared" si="25"/>
        <v>6459</v>
      </c>
      <c r="DT12" s="47">
        <f t="shared" si="25"/>
        <v>7182</v>
      </c>
      <c r="DU12" s="47">
        <f t="shared" ref="DU12:EA12" si="26">IF($B12="","",DU9)</f>
        <v>7285</v>
      </c>
      <c r="DV12" s="47">
        <f t="shared" si="26"/>
        <v>9409</v>
      </c>
      <c r="DW12" s="47">
        <f t="shared" si="26"/>
        <v>9150</v>
      </c>
      <c r="DX12" s="47">
        <f t="shared" si="26"/>
        <v>7758</v>
      </c>
      <c r="DY12" s="47">
        <f t="shared" si="26"/>
        <v>7765</v>
      </c>
      <c r="DZ12" s="47">
        <f t="shared" si="26"/>
        <v>7979</v>
      </c>
      <c r="EA12" s="47">
        <f t="shared" si="26"/>
        <v>8235</v>
      </c>
      <c r="EB12" s="47">
        <f>+SUM(DP12:EA12)</f>
        <v>91073</v>
      </c>
      <c r="EC12" s="47">
        <f t="shared" ref="EC12:EK12" si="27">IF($B12="","",EC9)</f>
        <v>8974</v>
      </c>
      <c r="ED12" s="47">
        <f t="shared" si="27"/>
        <v>7573</v>
      </c>
      <c r="EE12" s="47">
        <f t="shared" si="27"/>
        <v>5115</v>
      </c>
      <c r="EF12" s="47">
        <f t="shared" si="27"/>
        <v>1767</v>
      </c>
      <c r="EG12" s="47">
        <f t="shared" si="27"/>
        <v>2699</v>
      </c>
      <c r="EH12" s="47">
        <f t="shared" si="27"/>
        <v>4133</v>
      </c>
      <c r="EI12" s="47">
        <f t="shared" si="27"/>
        <v>7694</v>
      </c>
      <c r="EJ12" s="47">
        <f t="shared" si="27"/>
        <v>8692</v>
      </c>
      <c r="EK12" s="47">
        <f t="shared" si="27"/>
        <v>9153</v>
      </c>
      <c r="EL12" s="47">
        <f t="shared" ref="EL12:EP13" si="28">IF($B12="","",EL9)</f>
        <v>11045</v>
      </c>
      <c r="EM12" s="47">
        <f t="shared" si="28"/>
        <v>10639</v>
      </c>
      <c r="EN12" s="47">
        <f t="shared" si="28"/>
        <v>10843</v>
      </c>
      <c r="EO12" s="47">
        <f>+SUM(EC12:EN12)</f>
        <v>88327</v>
      </c>
      <c r="EP12" s="47">
        <f t="shared" si="28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v>13459</v>
      </c>
      <c r="FL12" s="47">
        <f t="shared" ref="FK12:FN12" si="29">IF($B12="","",FL9)</f>
        <v>0</v>
      </c>
      <c r="FM12" s="47">
        <f t="shared" si="29"/>
        <v>0</v>
      </c>
      <c r="FN12" s="47">
        <f t="shared" si="29"/>
        <v>0</v>
      </c>
      <c r="FO12" s="47">
        <f>+SUM(FC12:FN12)</f>
        <v>114701</v>
      </c>
    </row>
    <row r="13" spans="1:171" x14ac:dyDescent="0.2">
      <c r="B13" s="15" t="s">
        <v>3</v>
      </c>
      <c r="C13" s="47">
        <f t="shared" ref="C13:BS13" si="30">C10</f>
        <v>0</v>
      </c>
      <c r="D13" s="47">
        <f t="shared" si="30"/>
        <v>0</v>
      </c>
      <c r="E13" s="47">
        <f t="shared" si="30"/>
        <v>2205</v>
      </c>
      <c r="F13" s="47">
        <f t="shared" si="30"/>
        <v>2175</v>
      </c>
      <c r="G13" s="47">
        <f t="shared" si="30"/>
        <v>2370</v>
      </c>
      <c r="H13" s="47">
        <f t="shared" si="30"/>
        <v>2669</v>
      </c>
      <c r="I13" s="47">
        <f t="shared" si="30"/>
        <v>3394</v>
      </c>
      <c r="J13" s="47">
        <f t="shared" si="30"/>
        <v>3555</v>
      </c>
      <c r="K13" s="47">
        <f t="shared" si="30"/>
        <v>4136</v>
      </c>
      <c r="L13" s="47">
        <f t="shared" si="30"/>
        <v>4494</v>
      </c>
      <c r="M13" s="47">
        <f t="shared" si="30"/>
        <v>4591</v>
      </c>
      <c r="N13" s="47">
        <f t="shared" si="30"/>
        <v>5512</v>
      </c>
      <c r="O13" s="47">
        <f>O10</f>
        <v>35101</v>
      </c>
      <c r="P13" s="47">
        <f t="shared" si="30"/>
        <v>4207</v>
      </c>
      <c r="Q13" s="47">
        <f t="shared" si="30"/>
        <v>3280</v>
      </c>
      <c r="R13" s="47">
        <f t="shared" si="30"/>
        <v>4212</v>
      </c>
      <c r="S13" s="47">
        <f t="shared" si="30"/>
        <v>2828</v>
      </c>
      <c r="T13" s="47">
        <f t="shared" si="30"/>
        <v>2890</v>
      </c>
      <c r="U13" s="47">
        <f t="shared" si="30"/>
        <v>2648</v>
      </c>
      <c r="V13" s="47">
        <f t="shared" si="30"/>
        <v>2847</v>
      </c>
      <c r="W13" s="47">
        <f t="shared" si="30"/>
        <v>2764</v>
      </c>
      <c r="X13" s="47">
        <f t="shared" si="30"/>
        <v>2684</v>
      </c>
      <c r="Y13" s="47">
        <f t="shared" si="30"/>
        <v>2864</v>
      </c>
      <c r="Z13" s="47">
        <f t="shared" si="30"/>
        <v>2758</v>
      </c>
      <c r="AA13" s="47">
        <f t="shared" si="30"/>
        <v>2862</v>
      </c>
      <c r="AB13" s="47">
        <f>AB10</f>
        <v>36844</v>
      </c>
      <c r="AC13" s="47">
        <f t="shared" si="30"/>
        <v>2683</v>
      </c>
      <c r="AD13" s="47">
        <f t="shared" si="30"/>
        <v>2302</v>
      </c>
      <c r="AE13" s="47">
        <f t="shared" si="30"/>
        <v>2359</v>
      </c>
      <c r="AF13" s="47">
        <f t="shared" si="30"/>
        <v>2314</v>
      </c>
      <c r="AG13" s="47">
        <f t="shared" si="30"/>
        <v>2819</v>
      </c>
      <c r="AH13" s="47">
        <f t="shared" si="30"/>
        <v>3148</v>
      </c>
      <c r="AI13" s="47">
        <f t="shared" si="30"/>
        <v>3767</v>
      </c>
      <c r="AJ13" s="47">
        <f t="shared" si="30"/>
        <v>3450</v>
      </c>
      <c r="AK13" s="47">
        <f t="shared" si="30"/>
        <v>3122</v>
      </c>
      <c r="AL13" s="47">
        <f t="shared" si="30"/>
        <v>3452</v>
      </c>
      <c r="AM13" s="47">
        <f t="shared" si="30"/>
        <v>3398</v>
      </c>
      <c r="AN13" s="47">
        <f t="shared" si="30"/>
        <v>3404</v>
      </c>
      <c r="AO13" s="47">
        <f t="shared" si="30"/>
        <v>36218</v>
      </c>
      <c r="AP13" s="47">
        <f t="shared" si="30"/>
        <v>3762</v>
      </c>
      <c r="AQ13" s="47">
        <f t="shared" si="30"/>
        <v>3302</v>
      </c>
      <c r="AR13" s="47">
        <f t="shared" si="30"/>
        <v>3089</v>
      </c>
      <c r="AS13" s="47">
        <f t="shared" si="30"/>
        <v>3673</v>
      </c>
      <c r="AT13" s="47">
        <f t="shared" si="30"/>
        <v>3940</v>
      </c>
      <c r="AU13" s="47">
        <f t="shared" si="30"/>
        <v>3401</v>
      </c>
      <c r="AV13" s="47">
        <f t="shared" si="30"/>
        <v>4192</v>
      </c>
      <c r="AW13" s="47">
        <f t="shared" si="30"/>
        <v>4029</v>
      </c>
      <c r="AX13" s="47">
        <f t="shared" si="30"/>
        <v>3599</v>
      </c>
      <c r="AY13" s="47">
        <f t="shared" si="30"/>
        <v>3370</v>
      </c>
      <c r="AZ13" s="47">
        <f t="shared" si="30"/>
        <v>3431</v>
      </c>
      <c r="BA13" s="47">
        <f t="shared" si="30"/>
        <v>3858</v>
      </c>
      <c r="BB13" s="47">
        <f>BB10</f>
        <v>43646</v>
      </c>
      <c r="BC13" s="47">
        <f t="shared" si="30"/>
        <v>3375</v>
      </c>
      <c r="BD13" s="47">
        <f t="shared" si="30"/>
        <v>2684</v>
      </c>
      <c r="BE13" s="47">
        <f t="shared" si="30"/>
        <v>2730</v>
      </c>
      <c r="BF13" s="47">
        <f t="shared" si="30"/>
        <v>2731</v>
      </c>
      <c r="BG13" s="47">
        <f t="shared" si="30"/>
        <v>3099</v>
      </c>
      <c r="BH13" s="47">
        <f t="shared" si="30"/>
        <v>3054</v>
      </c>
      <c r="BI13" s="47">
        <f t="shared" si="30"/>
        <v>3239</v>
      </c>
      <c r="BJ13" s="47">
        <f t="shared" si="30"/>
        <v>3218</v>
      </c>
      <c r="BK13" s="47">
        <f t="shared" si="30"/>
        <v>3348</v>
      </c>
      <c r="BL13" s="47">
        <f t="shared" si="30"/>
        <v>3295</v>
      </c>
      <c r="BM13" s="47">
        <f t="shared" si="30"/>
        <v>3141</v>
      </c>
      <c r="BN13" s="47">
        <f t="shared" si="30"/>
        <v>3602</v>
      </c>
      <c r="BO13" s="47">
        <f>BO10</f>
        <v>37516</v>
      </c>
      <c r="BP13" s="47">
        <f t="shared" si="30"/>
        <v>3076</v>
      </c>
      <c r="BQ13" s="47">
        <f t="shared" si="30"/>
        <v>2646</v>
      </c>
      <c r="BR13" s="47">
        <f t="shared" si="30"/>
        <v>2749</v>
      </c>
      <c r="BS13" s="47">
        <f t="shared" si="30"/>
        <v>2567</v>
      </c>
      <c r="BT13" s="47">
        <f t="shared" ref="BT13:CK13" si="31">BT10</f>
        <v>2840</v>
      </c>
      <c r="BU13" s="47">
        <f t="shared" si="31"/>
        <v>3137</v>
      </c>
      <c r="BV13" s="47">
        <f t="shared" si="31"/>
        <v>3769</v>
      </c>
      <c r="BW13" s="47">
        <f t="shared" si="31"/>
        <v>3499</v>
      </c>
      <c r="BX13" s="47">
        <f t="shared" si="31"/>
        <v>4168</v>
      </c>
      <c r="BY13" s="47">
        <f t="shared" si="31"/>
        <v>5301</v>
      </c>
      <c r="BZ13" s="47">
        <f t="shared" si="31"/>
        <v>5342</v>
      </c>
      <c r="CA13" s="47">
        <f t="shared" si="31"/>
        <v>4091</v>
      </c>
      <c r="CB13" s="47">
        <f t="shared" si="19"/>
        <v>43185</v>
      </c>
      <c r="CC13" s="47">
        <f t="shared" si="31"/>
        <v>3842</v>
      </c>
      <c r="CD13" s="47">
        <f t="shared" si="31"/>
        <v>3263</v>
      </c>
      <c r="CE13" s="47">
        <f t="shared" si="31"/>
        <v>3188</v>
      </c>
      <c r="CF13" s="47">
        <f t="shared" si="31"/>
        <v>3573</v>
      </c>
      <c r="CG13" s="47">
        <f t="shared" si="31"/>
        <v>3952</v>
      </c>
      <c r="CH13" s="47">
        <f t="shared" si="31"/>
        <v>3645</v>
      </c>
      <c r="CI13" s="47">
        <f t="shared" si="31"/>
        <v>4036</v>
      </c>
      <c r="CJ13" s="47">
        <f t="shared" si="31"/>
        <v>3960</v>
      </c>
      <c r="CK13" s="47">
        <f t="shared" si="31"/>
        <v>3844</v>
      </c>
      <c r="CL13" s="47">
        <f>CL10</f>
        <v>3829</v>
      </c>
      <c r="CM13" s="47">
        <f>CM10</f>
        <v>3952</v>
      </c>
      <c r="CN13" s="47">
        <f t="shared" si="20"/>
        <v>3794</v>
      </c>
      <c r="CO13" s="47">
        <f t="shared" si="20"/>
        <v>44878</v>
      </c>
      <c r="CP13" s="47">
        <f t="shared" si="20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1"/>
        <v>4146</v>
      </c>
      <c r="CW13" s="47">
        <f t="shared" si="22"/>
        <v>4279</v>
      </c>
      <c r="CX13" s="47">
        <f t="shared" si="22"/>
        <v>4063</v>
      </c>
      <c r="CY13" s="47">
        <f t="shared" si="22"/>
        <v>4065</v>
      </c>
      <c r="CZ13" s="47">
        <f t="shared" si="22"/>
        <v>4118</v>
      </c>
      <c r="DA13" s="47">
        <f t="shared" si="22"/>
        <v>4446</v>
      </c>
      <c r="DB13" s="47">
        <f t="shared" si="5"/>
        <v>43651</v>
      </c>
      <c r="DC13" s="47">
        <f t="shared" si="23"/>
        <v>4605</v>
      </c>
      <c r="DD13" s="47">
        <f t="shared" si="23"/>
        <v>3570</v>
      </c>
      <c r="DE13" s="47">
        <f t="shared" si="23"/>
        <v>4135</v>
      </c>
      <c r="DF13" s="47">
        <f t="shared" si="23"/>
        <v>3665</v>
      </c>
      <c r="DG13" s="47">
        <f t="shared" si="23"/>
        <v>4083</v>
      </c>
      <c r="DH13" s="47">
        <f t="shared" ref="DH13:DM13" si="32">IF($B13="","",DH10)</f>
        <v>3672</v>
      </c>
      <c r="DI13" s="47">
        <f t="shared" si="32"/>
        <v>4476</v>
      </c>
      <c r="DJ13" s="47">
        <f t="shared" si="32"/>
        <v>4559</v>
      </c>
      <c r="DK13" s="47">
        <f t="shared" si="32"/>
        <v>4268</v>
      </c>
      <c r="DL13" s="47">
        <f t="shared" si="32"/>
        <v>4663</v>
      </c>
      <c r="DM13" s="47">
        <f t="shared" si="32"/>
        <v>4973</v>
      </c>
      <c r="DN13" s="47">
        <f t="shared" si="24"/>
        <v>5429</v>
      </c>
      <c r="DO13" s="47">
        <f t="shared" si="7"/>
        <v>52098</v>
      </c>
      <c r="DP13" s="47">
        <f t="shared" si="25"/>
        <v>5000</v>
      </c>
      <c r="DQ13" s="47">
        <f t="shared" si="25"/>
        <v>3755</v>
      </c>
      <c r="DR13" s="47">
        <f t="shared" si="25"/>
        <v>4017</v>
      </c>
      <c r="DS13" s="47">
        <f t="shared" si="25"/>
        <v>4122</v>
      </c>
      <c r="DT13" s="47">
        <f t="shared" si="25"/>
        <v>5097</v>
      </c>
      <c r="DU13" s="47">
        <f t="shared" ref="DU13:EA13" si="33">IF($B13="","",DU10)</f>
        <v>5603</v>
      </c>
      <c r="DV13" s="47">
        <f t="shared" si="33"/>
        <v>6447</v>
      </c>
      <c r="DW13" s="47">
        <f t="shared" si="33"/>
        <v>6585</v>
      </c>
      <c r="DX13" s="47">
        <f t="shared" si="33"/>
        <v>6057</v>
      </c>
      <c r="DY13" s="47">
        <f t="shared" si="33"/>
        <v>5712</v>
      </c>
      <c r="DZ13" s="47">
        <f t="shared" si="33"/>
        <v>5271</v>
      </c>
      <c r="EA13" s="47">
        <f t="shared" si="33"/>
        <v>4772</v>
      </c>
      <c r="EB13" s="47">
        <f>+SUM(DP13:EA13)</f>
        <v>62438</v>
      </c>
      <c r="EC13" s="47">
        <f t="shared" ref="EC13:EK13" si="34">IF($B13="","",EC10)</f>
        <v>4471</v>
      </c>
      <c r="ED13" s="47">
        <f t="shared" si="34"/>
        <v>3949</v>
      </c>
      <c r="EE13" s="47">
        <f t="shared" si="34"/>
        <v>2744</v>
      </c>
      <c r="EF13" s="47">
        <f t="shared" si="34"/>
        <v>1161</v>
      </c>
      <c r="EG13" s="47">
        <f t="shared" si="34"/>
        <v>1163</v>
      </c>
      <c r="EH13" s="47">
        <f t="shared" si="34"/>
        <v>1806</v>
      </c>
      <c r="EI13" s="47">
        <f t="shared" si="34"/>
        <v>2267</v>
      </c>
      <c r="EJ13" s="47">
        <f t="shared" si="34"/>
        <v>2658</v>
      </c>
      <c r="EK13" s="47">
        <f t="shared" si="34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8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v>4079</v>
      </c>
      <c r="FL13" s="47">
        <f t="shared" ref="FK13:FN13" si="35">IF($B13="","",FL10)</f>
        <v>0</v>
      </c>
      <c r="FM13" s="47">
        <f t="shared" si="35"/>
        <v>0</v>
      </c>
      <c r="FN13" s="47">
        <f t="shared" si="35"/>
        <v>0</v>
      </c>
      <c r="FO13" s="47">
        <f>+SUM(FC13:FN13)</f>
        <v>31289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8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8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8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8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8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8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201">
        <v>2022</v>
      </c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3"/>
      <c r="FO17" s="188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6">SUM(F20:F21)</f>
        <v>6378</v>
      </c>
      <c r="G19" s="47">
        <f t="shared" si="36"/>
        <v>6998</v>
      </c>
      <c r="H19" s="47">
        <f t="shared" si="36"/>
        <v>8009</v>
      </c>
      <c r="I19" s="47">
        <f t="shared" si="36"/>
        <v>10150</v>
      </c>
      <c r="J19" s="47">
        <f t="shared" si="36"/>
        <v>10847</v>
      </c>
      <c r="K19" s="47">
        <f t="shared" si="36"/>
        <v>13178</v>
      </c>
      <c r="L19" s="47">
        <f t="shared" si="36"/>
        <v>14061</v>
      </c>
      <c r="M19" s="47">
        <f t="shared" si="36"/>
        <v>14707</v>
      </c>
      <c r="N19" s="47">
        <f t="shared" si="36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7">SUM(S20:S21)</f>
        <v>8919</v>
      </c>
      <c r="T19" s="47">
        <f t="shared" si="37"/>
        <v>8816</v>
      </c>
      <c r="U19" s="47">
        <f t="shared" si="37"/>
        <v>8625</v>
      </c>
      <c r="V19" s="47">
        <f t="shared" si="37"/>
        <v>9936</v>
      </c>
      <c r="W19" s="47">
        <f t="shared" si="37"/>
        <v>9271</v>
      </c>
      <c r="X19" s="47">
        <f t="shared" si="37"/>
        <v>8755</v>
      </c>
      <c r="Y19" s="47">
        <f t="shared" si="37"/>
        <v>9513</v>
      </c>
      <c r="Z19" s="47">
        <f t="shared" si="37"/>
        <v>9230</v>
      </c>
      <c r="AA19" s="47">
        <f t="shared" si="37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8">SUM(AF20:AF21)</f>
        <v>7593</v>
      </c>
      <c r="AG19" s="47">
        <f t="shared" si="38"/>
        <v>9105</v>
      </c>
      <c r="AH19" s="47">
        <f t="shared" si="38"/>
        <v>10087</v>
      </c>
      <c r="AI19" s="47">
        <f t="shared" si="38"/>
        <v>12415</v>
      </c>
      <c r="AJ19" s="47">
        <f t="shared" si="38"/>
        <v>11123</v>
      </c>
      <c r="AK19" s="47">
        <f t="shared" si="38"/>
        <v>9989</v>
      </c>
      <c r="AL19" s="47">
        <f t="shared" si="38"/>
        <v>11318</v>
      </c>
      <c r="AM19" s="47">
        <f t="shared" si="38"/>
        <v>11072</v>
      </c>
      <c r="AN19" s="47">
        <f t="shared" si="38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9">SUM(AS20:AS21)</f>
        <v>12169</v>
      </c>
      <c r="AT19" s="47">
        <f t="shared" si="39"/>
        <v>13190</v>
      </c>
      <c r="AU19" s="47">
        <f t="shared" si="39"/>
        <v>11829</v>
      </c>
      <c r="AV19" s="47">
        <f t="shared" si="39"/>
        <v>14891</v>
      </c>
      <c r="AW19" s="47">
        <f t="shared" si="39"/>
        <v>14000</v>
      </c>
      <c r="AX19" s="47">
        <f t="shared" si="39"/>
        <v>12451</v>
      </c>
      <c r="AY19" s="47">
        <f t="shared" si="39"/>
        <v>11737</v>
      </c>
      <c r="AZ19" s="47">
        <f t="shared" si="39"/>
        <v>12510</v>
      </c>
      <c r="BA19" s="47">
        <f t="shared" si="39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0">SUM(BF20:BF21)</f>
        <v>10256</v>
      </c>
      <c r="BG19" s="47">
        <f t="shared" si="40"/>
        <v>11060</v>
      </c>
      <c r="BH19" s="47">
        <f t="shared" si="40"/>
        <v>10939</v>
      </c>
      <c r="BI19" s="47">
        <f t="shared" si="40"/>
        <v>12526</v>
      </c>
      <c r="BJ19" s="47">
        <f t="shared" si="40"/>
        <v>11846</v>
      </c>
      <c r="BK19" s="47">
        <f t="shared" si="40"/>
        <v>12086</v>
      </c>
      <c r="BL19" s="47">
        <f t="shared" si="40"/>
        <v>12238</v>
      </c>
      <c r="BM19" s="47">
        <f t="shared" si="40"/>
        <v>11594</v>
      </c>
      <c r="BN19" s="47">
        <f t="shared" si="40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1">SUM(CV20:CV21)</f>
        <v>17478</v>
      </c>
      <c r="CW19" s="47">
        <f t="shared" si="41"/>
        <v>17214</v>
      </c>
      <c r="CX19" s="47">
        <f t="shared" si="41"/>
        <v>16063</v>
      </c>
      <c r="CY19" s="47">
        <f t="shared" si="41"/>
        <v>16750</v>
      </c>
      <c r="CZ19" s="47">
        <f t="shared" si="41"/>
        <v>16649</v>
      </c>
      <c r="DA19" s="47">
        <f t="shared" si="41"/>
        <v>17819</v>
      </c>
      <c r="DB19" s="47">
        <f t="shared" ref="DB19:DB24" si="42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3">SUM(DF20:DF21)</f>
        <v>14500</v>
      </c>
      <c r="DG19" s="47">
        <f t="shared" si="43"/>
        <v>16283</v>
      </c>
      <c r="DH19" s="47">
        <f t="shared" si="43"/>
        <v>14827</v>
      </c>
      <c r="DI19" s="47">
        <f t="shared" si="43"/>
        <v>18864</v>
      </c>
      <c r="DJ19" s="47">
        <f t="shared" si="43"/>
        <v>18285</v>
      </c>
      <c r="DK19" s="47">
        <f t="shared" si="43"/>
        <v>17073</v>
      </c>
      <c r="DL19" s="47">
        <f t="shared" si="43"/>
        <v>18265</v>
      </c>
      <c r="DM19" s="47">
        <f t="shared" si="43"/>
        <v>19290</v>
      </c>
      <c r="DN19" s="47">
        <f t="shared" si="43"/>
        <v>20851</v>
      </c>
      <c r="DO19" s="47">
        <f t="shared" ref="DO19:DO24" si="44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5">SUM(DS20:DS21)</f>
        <v>15485</v>
      </c>
      <c r="DT19" s="47">
        <f t="shared" si="45"/>
        <v>18658</v>
      </c>
      <c r="DU19" s="47">
        <f t="shared" si="45"/>
        <v>20267</v>
      </c>
      <c r="DV19" s="47">
        <f t="shared" si="45"/>
        <v>24427</v>
      </c>
      <c r="DW19" s="47">
        <f t="shared" si="45"/>
        <v>24634</v>
      </c>
      <c r="DX19" s="47">
        <f t="shared" si="45"/>
        <v>21837</v>
      </c>
      <c r="DY19" s="47">
        <f t="shared" si="45"/>
        <v>20403</v>
      </c>
      <c r="DZ19" s="47">
        <f t="shared" si="45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v>23001</v>
      </c>
      <c r="FL19" s="47">
        <f t="shared" ref="FK19:FN19" si="46">FL20+FL21</f>
        <v>0</v>
      </c>
      <c r="FM19" s="47">
        <f t="shared" si="46"/>
        <v>0</v>
      </c>
      <c r="FN19" s="47">
        <f t="shared" si="46"/>
        <v>0</v>
      </c>
      <c r="FO19" s="47">
        <f>+SUM(FC19:FN19)</f>
        <v>186647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2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4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>
        <v>13459</v>
      </c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2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4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>
        <v>9542</v>
      </c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47">SUM(C23:C24)</f>
        <v>0</v>
      </c>
      <c r="D22" s="49">
        <f t="shared" si="47"/>
        <v>0</v>
      </c>
      <c r="E22" s="49">
        <f>SUM(E23:E24)</f>
        <v>6378</v>
      </c>
      <c r="F22" s="49">
        <f t="shared" si="47"/>
        <v>6378</v>
      </c>
      <c r="G22" s="49">
        <f t="shared" si="47"/>
        <v>6998</v>
      </c>
      <c r="H22" s="49">
        <f t="shared" si="47"/>
        <v>8009</v>
      </c>
      <c r="I22" s="49">
        <f t="shared" si="47"/>
        <v>10150</v>
      </c>
      <c r="J22" s="49">
        <f t="shared" si="47"/>
        <v>10847</v>
      </c>
      <c r="K22" s="49">
        <f t="shared" si="47"/>
        <v>13178</v>
      </c>
      <c r="L22" s="49">
        <f>SUM(L23:L24)</f>
        <v>14061</v>
      </c>
      <c r="M22" s="49">
        <f>SUM(M23:M24)</f>
        <v>14707</v>
      </c>
      <c r="N22" s="49">
        <f t="shared" si="47"/>
        <v>17122</v>
      </c>
      <c r="O22" s="49">
        <f t="shared" si="47"/>
        <v>107828</v>
      </c>
      <c r="P22" s="49">
        <f t="shared" si="47"/>
        <v>13043</v>
      </c>
      <c r="Q22" s="49">
        <f t="shared" si="47"/>
        <v>10020</v>
      </c>
      <c r="R22" s="49">
        <f>SUM(R23:R24)</f>
        <v>12695</v>
      </c>
      <c r="S22" s="49">
        <f t="shared" si="47"/>
        <v>8919</v>
      </c>
      <c r="T22" s="49">
        <f t="shared" si="47"/>
        <v>8816</v>
      </c>
      <c r="U22" s="49">
        <f t="shared" si="47"/>
        <v>8625</v>
      </c>
      <c r="V22" s="49">
        <f t="shared" si="47"/>
        <v>9936</v>
      </c>
      <c r="W22" s="49">
        <f t="shared" si="47"/>
        <v>9271</v>
      </c>
      <c r="X22" s="49">
        <f t="shared" si="47"/>
        <v>8755</v>
      </c>
      <c r="Y22" s="49">
        <f>SUM(Y23:Y24)</f>
        <v>9513</v>
      </c>
      <c r="Z22" s="49">
        <f>SUM(Z23:Z24)</f>
        <v>9230</v>
      </c>
      <c r="AA22" s="49">
        <f t="shared" si="47"/>
        <v>9733</v>
      </c>
      <c r="AB22" s="49">
        <f>SUM(AB23:AB24)</f>
        <v>118556</v>
      </c>
      <c r="AC22" s="49">
        <f t="shared" si="47"/>
        <v>8924</v>
      </c>
      <c r="AD22" s="49">
        <f t="shared" si="47"/>
        <v>6864</v>
      </c>
      <c r="AE22" s="49">
        <f>SUM(AE23:AE24)</f>
        <v>7280</v>
      </c>
      <c r="AF22" s="49">
        <f t="shared" si="47"/>
        <v>7593</v>
      </c>
      <c r="AG22" s="49">
        <f t="shared" si="47"/>
        <v>9105</v>
      </c>
      <c r="AH22" s="49">
        <f t="shared" si="47"/>
        <v>10087</v>
      </c>
      <c r="AI22" s="49">
        <f t="shared" si="47"/>
        <v>12415</v>
      </c>
      <c r="AJ22" s="49">
        <f t="shared" si="47"/>
        <v>11123</v>
      </c>
      <c r="AK22" s="49">
        <f t="shared" si="47"/>
        <v>9989</v>
      </c>
      <c r="AL22" s="49">
        <f>SUM(AL23:AL24)</f>
        <v>11318</v>
      </c>
      <c r="AM22" s="49">
        <f>SUM(AM23:AM24)</f>
        <v>11072</v>
      </c>
      <c r="AN22" s="49">
        <f t="shared" si="47"/>
        <v>11415</v>
      </c>
      <c r="AO22" s="49">
        <f t="shared" si="47"/>
        <v>117185</v>
      </c>
      <c r="AP22" s="49">
        <f t="shared" si="47"/>
        <v>11935</v>
      </c>
      <c r="AQ22" s="49">
        <f t="shared" si="47"/>
        <v>10494</v>
      </c>
      <c r="AR22" s="49">
        <f>SUM(AR23:AR24)</f>
        <v>10061</v>
      </c>
      <c r="AS22" s="49">
        <f t="shared" si="47"/>
        <v>12169</v>
      </c>
      <c r="AT22" s="49">
        <f t="shared" si="47"/>
        <v>13190</v>
      </c>
      <c r="AU22" s="49">
        <f t="shared" si="47"/>
        <v>11829</v>
      </c>
      <c r="AV22" s="49">
        <f t="shared" si="47"/>
        <v>14891</v>
      </c>
      <c r="AW22" s="49">
        <f t="shared" si="47"/>
        <v>14000</v>
      </c>
      <c r="AX22" s="49">
        <f t="shared" si="47"/>
        <v>12451</v>
      </c>
      <c r="AY22" s="49">
        <f>SUM(AY23:AY24)</f>
        <v>11737</v>
      </c>
      <c r="AZ22" s="49">
        <f>SUM(AZ23:AZ24)</f>
        <v>12510</v>
      </c>
      <c r="BA22" s="49">
        <f t="shared" si="47"/>
        <v>13250</v>
      </c>
      <c r="BB22" s="49">
        <f>SUM(BB23:BB24)</f>
        <v>148517</v>
      </c>
      <c r="BC22" s="49">
        <f t="shared" ref="BC22:CO22" si="48">SUM(BC23:BC24)</f>
        <v>11955</v>
      </c>
      <c r="BD22" s="49">
        <f t="shared" si="48"/>
        <v>9719</v>
      </c>
      <c r="BE22" s="49">
        <f>SUM(BE23:BE24)</f>
        <v>9534</v>
      </c>
      <c r="BF22" s="49">
        <f t="shared" si="48"/>
        <v>10256</v>
      </c>
      <c r="BG22" s="49">
        <f t="shared" si="48"/>
        <v>11060</v>
      </c>
      <c r="BH22" s="49">
        <f t="shared" si="48"/>
        <v>10939</v>
      </c>
      <c r="BI22" s="49">
        <f t="shared" si="48"/>
        <v>12526</v>
      </c>
      <c r="BJ22" s="49">
        <f t="shared" si="48"/>
        <v>11846</v>
      </c>
      <c r="BK22" s="49">
        <f t="shared" si="48"/>
        <v>12086</v>
      </c>
      <c r="BL22" s="49">
        <f>SUM(BL23:BL24)</f>
        <v>12238</v>
      </c>
      <c r="BM22" s="49">
        <f>SUM(BM23:BM24)</f>
        <v>11594</v>
      </c>
      <c r="BN22" s="49">
        <f t="shared" si="48"/>
        <v>13542</v>
      </c>
      <c r="BO22" s="49">
        <f t="shared" si="48"/>
        <v>137295</v>
      </c>
      <c r="BP22" s="49">
        <f t="shared" si="48"/>
        <v>12109</v>
      </c>
      <c r="BQ22" s="49">
        <f t="shared" si="48"/>
        <v>10109</v>
      </c>
      <c r="BR22" s="49">
        <f t="shared" si="48"/>
        <v>10273</v>
      </c>
      <c r="BS22" s="49">
        <f t="shared" si="48"/>
        <v>9374</v>
      </c>
      <c r="BT22" s="49">
        <f t="shared" si="48"/>
        <v>11259</v>
      </c>
      <c r="BU22" s="49">
        <f t="shared" si="48"/>
        <v>12168</v>
      </c>
      <c r="BV22" s="49">
        <f t="shared" si="48"/>
        <v>15628</v>
      </c>
      <c r="BW22" s="49">
        <f t="shared" si="48"/>
        <v>13909</v>
      </c>
      <c r="BX22" s="49">
        <f t="shared" si="48"/>
        <v>15239</v>
      </c>
      <c r="BY22" s="49">
        <f t="shared" si="48"/>
        <v>18571</v>
      </c>
      <c r="BZ22" s="49">
        <f t="shared" si="48"/>
        <v>19006</v>
      </c>
      <c r="CA22" s="49">
        <f t="shared" si="48"/>
        <v>15154</v>
      </c>
      <c r="CB22" s="49">
        <f>SUM(CB23:CB24)</f>
        <v>162799</v>
      </c>
      <c r="CC22" s="49">
        <f t="shared" si="48"/>
        <v>14505</v>
      </c>
      <c r="CD22" s="49">
        <f t="shared" si="48"/>
        <v>11464</v>
      </c>
      <c r="CE22" s="49">
        <f t="shared" si="48"/>
        <v>11133</v>
      </c>
      <c r="CF22" s="49">
        <f t="shared" si="48"/>
        <v>13080</v>
      </c>
      <c r="CG22" s="49">
        <f t="shared" si="48"/>
        <v>14853</v>
      </c>
      <c r="CH22" s="49">
        <f t="shared" si="48"/>
        <v>14640</v>
      </c>
      <c r="CI22" s="49">
        <f t="shared" si="48"/>
        <v>17181</v>
      </c>
      <c r="CJ22" s="49">
        <f t="shared" si="48"/>
        <v>16213</v>
      </c>
      <c r="CK22" s="49">
        <f t="shared" si="48"/>
        <v>15608</v>
      </c>
      <c r="CL22" s="49">
        <f t="shared" si="48"/>
        <v>15897</v>
      </c>
      <c r="CM22" s="49">
        <f t="shared" si="48"/>
        <v>15508</v>
      </c>
      <c r="CN22" s="49">
        <f t="shared" si="48"/>
        <v>15103</v>
      </c>
      <c r="CO22" s="49">
        <f t="shared" si="48"/>
        <v>175185</v>
      </c>
      <c r="CP22" s="49">
        <f>SUM(CP23:CP24)</f>
        <v>14865</v>
      </c>
      <c r="CQ22" s="49">
        <v>10349</v>
      </c>
      <c r="CR22" s="49">
        <f t="shared" ref="CR22:DA22" si="49">SUM(CR23:CR24)</f>
        <v>7231</v>
      </c>
      <c r="CS22" s="49">
        <f t="shared" si="49"/>
        <v>9058</v>
      </c>
      <c r="CT22" s="49">
        <f t="shared" si="49"/>
        <v>13362</v>
      </c>
      <c r="CU22" s="49">
        <f t="shared" si="49"/>
        <v>14303</v>
      </c>
      <c r="CV22" s="49">
        <f t="shared" si="49"/>
        <v>17478</v>
      </c>
      <c r="CW22" s="49">
        <f t="shared" si="49"/>
        <v>17214</v>
      </c>
      <c r="CX22" s="49">
        <f t="shared" si="49"/>
        <v>16063</v>
      </c>
      <c r="CY22" s="49">
        <f t="shared" si="49"/>
        <v>16750</v>
      </c>
      <c r="CZ22" s="49">
        <f t="shared" si="49"/>
        <v>16649</v>
      </c>
      <c r="DA22" s="49">
        <f t="shared" si="49"/>
        <v>17819</v>
      </c>
      <c r="DB22" s="49">
        <f t="shared" si="42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0">SUM(DF23:DF24)</f>
        <v>14500</v>
      </c>
      <c r="DG22" s="49">
        <f t="shared" si="50"/>
        <v>16283</v>
      </c>
      <c r="DH22" s="49">
        <f t="shared" si="50"/>
        <v>14827</v>
      </c>
      <c r="DI22" s="49">
        <f t="shared" si="50"/>
        <v>18864</v>
      </c>
      <c r="DJ22" s="49">
        <f t="shared" si="50"/>
        <v>18285</v>
      </c>
      <c r="DK22" s="49">
        <f t="shared" si="50"/>
        <v>17073</v>
      </c>
      <c r="DL22" s="49">
        <f t="shared" si="50"/>
        <v>18265</v>
      </c>
      <c r="DM22" s="49">
        <f t="shared" si="50"/>
        <v>19290</v>
      </c>
      <c r="DN22" s="49">
        <f t="shared" si="50"/>
        <v>20851</v>
      </c>
      <c r="DO22" s="49">
        <f t="shared" si="44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1">SUM(DS23:DS24)</f>
        <v>15485</v>
      </c>
      <c r="DT22" s="49">
        <f t="shared" si="51"/>
        <v>18658</v>
      </c>
      <c r="DU22" s="49">
        <f t="shared" si="51"/>
        <v>20267</v>
      </c>
      <c r="DV22" s="49">
        <f t="shared" si="51"/>
        <v>24427</v>
      </c>
      <c r="DW22" s="49">
        <f t="shared" si="51"/>
        <v>24634</v>
      </c>
      <c r="DX22" s="49">
        <f t="shared" si="51"/>
        <v>21837</v>
      </c>
      <c r="DY22" s="49">
        <f t="shared" si="51"/>
        <v>20403</v>
      </c>
      <c r="DZ22" s="49">
        <f t="shared" si="51"/>
        <v>19424</v>
      </c>
      <c r="EA22" s="49">
        <f t="shared" si="51"/>
        <v>18484</v>
      </c>
      <c r="EB22" s="49">
        <f>+SUM(DP22:EA22)</f>
        <v>231525</v>
      </c>
      <c r="EC22" s="49">
        <f t="shared" ref="EC22:EK22" si="52">SUM(EC23:EC24)</f>
        <v>18877</v>
      </c>
      <c r="ED22" s="49">
        <f t="shared" si="52"/>
        <v>16292</v>
      </c>
      <c r="EE22" s="49">
        <f t="shared" si="52"/>
        <v>11175</v>
      </c>
      <c r="EF22" s="49">
        <f t="shared" si="52"/>
        <v>4175</v>
      </c>
      <c r="EG22" s="49">
        <f t="shared" si="52"/>
        <v>5118</v>
      </c>
      <c r="EH22" s="49">
        <f t="shared" si="52"/>
        <v>7990</v>
      </c>
      <c r="EI22" s="49">
        <f t="shared" si="52"/>
        <v>12617</v>
      </c>
      <c r="EJ22" s="49">
        <f t="shared" si="52"/>
        <v>14748</v>
      </c>
      <c r="EK22" s="49">
        <f t="shared" si="52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v>23001</v>
      </c>
      <c r="FL22" s="49">
        <f t="shared" ref="FK22:FN22" si="53">SUM(FL23:FL24)</f>
        <v>0</v>
      </c>
      <c r="FM22" s="49">
        <f t="shared" si="53"/>
        <v>0</v>
      </c>
      <c r="FN22" s="49">
        <f t="shared" si="53"/>
        <v>0</v>
      </c>
      <c r="FO22" s="49">
        <f>+SUM(FC22:FN22)</f>
        <v>186647</v>
      </c>
    </row>
    <row r="23" spans="1:171" x14ac:dyDescent="0.2">
      <c r="B23" s="15" t="s">
        <v>2</v>
      </c>
      <c r="C23" s="47">
        <f>C20</f>
        <v>0</v>
      </c>
      <c r="D23" s="47">
        <f t="shared" ref="D23:BT24" si="54">D20</f>
        <v>0</v>
      </c>
      <c r="E23" s="47">
        <f t="shared" si="54"/>
        <v>1823</v>
      </c>
      <c r="F23" s="47">
        <f t="shared" si="54"/>
        <v>1911</v>
      </c>
      <c r="G23" s="47">
        <f t="shared" si="54"/>
        <v>2128</v>
      </c>
      <c r="H23" s="47">
        <f t="shared" si="54"/>
        <v>2428</v>
      </c>
      <c r="I23" s="47">
        <f t="shared" si="54"/>
        <v>3130</v>
      </c>
      <c r="J23" s="47">
        <f t="shared" si="54"/>
        <v>3166</v>
      </c>
      <c r="K23" s="47">
        <f t="shared" si="54"/>
        <v>3552</v>
      </c>
      <c r="L23" s="47">
        <f t="shared" si="54"/>
        <v>3773</v>
      </c>
      <c r="M23" s="47">
        <f t="shared" si="54"/>
        <v>3522</v>
      </c>
      <c r="N23" s="47">
        <f t="shared" si="54"/>
        <v>3472</v>
      </c>
      <c r="O23" s="47">
        <f t="shared" si="54"/>
        <v>28905</v>
      </c>
      <c r="P23" s="47">
        <f t="shared" si="54"/>
        <v>3220</v>
      </c>
      <c r="Q23" s="47">
        <f t="shared" si="54"/>
        <v>2551</v>
      </c>
      <c r="R23" s="47">
        <f t="shared" si="54"/>
        <v>2659</v>
      </c>
      <c r="S23" s="47">
        <f t="shared" si="54"/>
        <v>2723</v>
      </c>
      <c r="T23" s="47">
        <f t="shared" si="54"/>
        <v>2667</v>
      </c>
      <c r="U23" s="47">
        <f t="shared" si="54"/>
        <v>3102</v>
      </c>
      <c r="V23" s="47">
        <f t="shared" si="54"/>
        <v>3826</v>
      </c>
      <c r="W23" s="47">
        <f t="shared" si="54"/>
        <v>3468</v>
      </c>
      <c r="X23" s="47">
        <f t="shared" si="54"/>
        <v>3097</v>
      </c>
      <c r="Y23" s="47">
        <f t="shared" si="54"/>
        <v>3439</v>
      </c>
      <c r="Z23" s="47">
        <f t="shared" si="54"/>
        <v>3362</v>
      </c>
      <c r="AA23" s="47">
        <f t="shared" si="54"/>
        <v>3670</v>
      </c>
      <c r="AB23" s="47">
        <f>AB20</f>
        <v>37784</v>
      </c>
      <c r="AC23" s="47">
        <f t="shared" si="54"/>
        <v>3191</v>
      </c>
      <c r="AD23" s="47">
        <f t="shared" si="54"/>
        <v>2043</v>
      </c>
      <c r="AE23" s="47">
        <f t="shared" si="54"/>
        <v>2169</v>
      </c>
      <c r="AF23" s="47">
        <f t="shared" si="54"/>
        <v>2529</v>
      </c>
      <c r="AG23" s="47">
        <f t="shared" si="54"/>
        <v>3054</v>
      </c>
      <c r="AH23" s="47">
        <f t="shared" si="54"/>
        <v>3394</v>
      </c>
      <c r="AI23" s="47">
        <f t="shared" si="54"/>
        <v>4305</v>
      </c>
      <c r="AJ23" s="47">
        <f t="shared" si="54"/>
        <v>3883</v>
      </c>
      <c r="AK23" s="47">
        <f t="shared" si="54"/>
        <v>3424</v>
      </c>
      <c r="AL23" s="47">
        <f t="shared" si="54"/>
        <v>4010</v>
      </c>
      <c r="AM23" s="47">
        <f t="shared" si="54"/>
        <v>3858</v>
      </c>
      <c r="AN23" s="47">
        <f t="shared" si="54"/>
        <v>4065</v>
      </c>
      <c r="AO23" s="47">
        <f t="shared" si="54"/>
        <v>39925</v>
      </c>
      <c r="AP23" s="47">
        <f t="shared" si="54"/>
        <v>3664</v>
      </c>
      <c r="AQ23" s="47">
        <f t="shared" si="54"/>
        <v>3032</v>
      </c>
      <c r="AR23" s="47">
        <f t="shared" si="54"/>
        <v>3239</v>
      </c>
      <c r="AS23" s="47">
        <f t="shared" si="54"/>
        <v>3541</v>
      </c>
      <c r="AT23" s="47">
        <f t="shared" si="54"/>
        <v>3907</v>
      </c>
      <c r="AU23" s="47">
        <f t="shared" si="54"/>
        <v>4060</v>
      </c>
      <c r="AV23" s="47">
        <f t="shared" si="54"/>
        <v>5160</v>
      </c>
      <c r="AW23" s="47">
        <f t="shared" si="54"/>
        <v>4762</v>
      </c>
      <c r="AX23" s="47">
        <f t="shared" si="54"/>
        <v>4345</v>
      </c>
      <c r="AY23" s="47">
        <f t="shared" si="54"/>
        <v>4453</v>
      </c>
      <c r="AZ23" s="47">
        <f t="shared" si="54"/>
        <v>4914</v>
      </c>
      <c r="BA23" s="47">
        <f t="shared" si="54"/>
        <v>4519</v>
      </c>
      <c r="BB23" s="47">
        <f>BB20</f>
        <v>49596</v>
      </c>
      <c r="BC23" s="47">
        <f t="shared" si="54"/>
        <v>4567</v>
      </c>
      <c r="BD23" s="47">
        <f t="shared" si="54"/>
        <v>3745</v>
      </c>
      <c r="BE23" s="47">
        <f t="shared" si="54"/>
        <v>3739</v>
      </c>
      <c r="BF23" s="47">
        <f t="shared" si="54"/>
        <v>4404</v>
      </c>
      <c r="BG23" s="47">
        <f t="shared" si="54"/>
        <v>4395</v>
      </c>
      <c r="BH23" s="47">
        <f t="shared" si="54"/>
        <v>4208</v>
      </c>
      <c r="BI23" s="47">
        <f t="shared" si="54"/>
        <v>5561</v>
      </c>
      <c r="BJ23" s="47">
        <f t="shared" si="54"/>
        <v>5019</v>
      </c>
      <c r="BK23" s="47">
        <f t="shared" si="54"/>
        <v>4880</v>
      </c>
      <c r="BL23" s="47">
        <f t="shared" si="54"/>
        <v>5267</v>
      </c>
      <c r="BM23" s="47">
        <f t="shared" si="54"/>
        <v>4818</v>
      </c>
      <c r="BN23" s="47">
        <f t="shared" si="54"/>
        <v>5428</v>
      </c>
      <c r="BO23" s="47">
        <f t="shared" si="54"/>
        <v>56031</v>
      </c>
      <c r="BP23" s="47">
        <f t="shared" si="54"/>
        <v>5571</v>
      </c>
      <c r="BQ23" s="47">
        <f t="shared" si="54"/>
        <v>4451</v>
      </c>
      <c r="BR23" s="47">
        <f t="shared" si="54"/>
        <v>4488</v>
      </c>
      <c r="BS23" s="47">
        <f t="shared" si="54"/>
        <v>3932</v>
      </c>
      <c r="BT23" s="47">
        <f t="shared" si="54"/>
        <v>5344</v>
      </c>
      <c r="BU23" s="47">
        <f t="shared" ref="BU23:CN23" si="55">BU20</f>
        <v>5452</v>
      </c>
      <c r="BV23" s="47">
        <f t="shared" si="55"/>
        <v>7272</v>
      </c>
      <c r="BW23" s="47">
        <f t="shared" si="55"/>
        <v>6203</v>
      </c>
      <c r="BX23" s="47">
        <f t="shared" si="55"/>
        <v>5664</v>
      </c>
      <c r="BY23" s="47">
        <f t="shared" si="55"/>
        <v>5783</v>
      </c>
      <c r="BZ23" s="47">
        <f t="shared" si="55"/>
        <v>6132</v>
      </c>
      <c r="CA23" s="47">
        <f t="shared" si="55"/>
        <v>6018</v>
      </c>
      <c r="CB23" s="47">
        <f t="shared" si="55"/>
        <v>66310</v>
      </c>
      <c r="CC23" s="47">
        <f t="shared" si="55"/>
        <v>5952</v>
      </c>
      <c r="CD23" s="47">
        <f t="shared" si="55"/>
        <v>4227</v>
      </c>
      <c r="CE23" s="47">
        <f t="shared" si="55"/>
        <v>4238</v>
      </c>
      <c r="CF23" s="47">
        <f t="shared" si="55"/>
        <v>5211</v>
      </c>
      <c r="CG23" s="47">
        <f t="shared" si="55"/>
        <v>5978</v>
      </c>
      <c r="CH23" s="47">
        <f t="shared" si="55"/>
        <v>6157</v>
      </c>
      <c r="CI23" s="47">
        <f t="shared" si="55"/>
        <v>8162</v>
      </c>
      <c r="CJ23" s="47">
        <f t="shared" si="55"/>
        <v>7179</v>
      </c>
      <c r="CK23" s="47">
        <f t="shared" si="55"/>
        <v>7014</v>
      </c>
      <c r="CL23" s="47">
        <f t="shared" si="55"/>
        <v>7311</v>
      </c>
      <c r="CM23" s="47">
        <f t="shared" si="55"/>
        <v>6699</v>
      </c>
      <c r="CN23" s="47">
        <f t="shared" si="55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6">IF($B23="","",CT20)</f>
        <v>5168</v>
      </c>
      <c r="CU23" s="47">
        <f t="shared" si="56"/>
        <v>6121</v>
      </c>
      <c r="CV23" s="47">
        <f t="shared" si="56"/>
        <v>8324</v>
      </c>
      <c r="CW23" s="47">
        <f t="shared" ref="CW23:DA24" si="57">IF($B23="","",CW20)</f>
        <v>7368</v>
      </c>
      <c r="CX23" s="47">
        <f t="shared" si="57"/>
        <v>6992</v>
      </c>
      <c r="CY23" s="47">
        <f t="shared" si="57"/>
        <v>7555</v>
      </c>
      <c r="CZ23" s="47">
        <f t="shared" si="57"/>
        <v>7405</v>
      </c>
      <c r="DA23" s="47">
        <f t="shared" si="57"/>
        <v>7906</v>
      </c>
      <c r="DB23" s="47">
        <f t="shared" si="42"/>
        <v>73866</v>
      </c>
      <c r="DC23" s="47">
        <f>DC20</f>
        <v>8315</v>
      </c>
      <c r="DD23" s="47">
        <f>DD20</f>
        <v>6310</v>
      </c>
      <c r="DE23" s="47">
        <f t="shared" ref="DE23:DN24" si="58">IF($B23="","",DE20)</f>
        <v>7226</v>
      </c>
      <c r="DF23" s="47">
        <f t="shared" si="58"/>
        <v>6348</v>
      </c>
      <c r="DG23" s="47">
        <f t="shared" si="58"/>
        <v>7241</v>
      </c>
      <c r="DH23" s="47">
        <f t="shared" si="58"/>
        <v>6843</v>
      </c>
      <c r="DI23" s="47">
        <f t="shared" si="58"/>
        <v>8707</v>
      </c>
      <c r="DJ23" s="47">
        <f t="shared" si="58"/>
        <v>8191</v>
      </c>
      <c r="DK23" s="47">
        <f t="shared" si="58"/>
        <v>7781</v>
      </c>
      <c r="DL23" s="47">
        <f t="shared" si="58"/>
        <v>8201</v>
      </c>
      <c r="DM23" s="47">
        <f t="shared" si="58"/>
        <v>7959</v>
      </c>
      <c r="DN23" s="47">
        <f t="shared" si="58"/>
        <v>8424</v>
      </c>
      <c r="DO23" s="47">
        <f t="shared" si="44"/>
        <v>91546</v>
      </c>
      <c r="DP23" s="47">
        <f>DP20</f>
        <v>8589</v>
      </c>
      <c r="DQ23" s="47">
        <f>DQ20</f>
        <v>5879</v>
      </c>
      <c r="DR23" s="47">
        <f t="shared" ref="DR23:EA23" si="59">IF($B23="","",DR20)</f>
        <v>5383</v>
      </c>
      <c r="DS23" s="47">
        <f t="shared" si="59"/>
        <v>6459</v>
      </c>
      <c r="DT23" s="47">
        <f t="shared" si="59"/>
        <v>7182</v>
      </c>
      <c r="DU23" s="47">
        <f t="shared" si="59"/>
        <v>7285</v>
      </c>
      <c r="DV23" s="47">
        <f t="shared" si="59"/>
        <v>9409</v>
      </c>
      <c r="DW23" s="47">
        <f t="shared" si="59"/>
        <v>9150</v>
      </c>
      <c r="DX23" s="47">
        <f t="shared" si="59"/>
        <v>7758</v>
      </c>
      <c r="DY23" s="47">
        <f t="shared" si="59"/>
        <v>7765</v>
      </c>
      <c r="DZ23" s="47">
        <f t="shared" si="59"/>
        <v>7979</v>
      </c>
      <c r="EA23" s="47">
        <f t="shared" si="59"/>
        <v>8235</v>
      </c>
      <c r="EB23" s="47">
        <f>+SUM(DP23:EA23)</f>
        <v>91073</v>
      </c>
      <c r="EC23" s="47">
        <f t="shared" ref="EC23:EK23" si="60">IF($B23="","",EC20)</f>
        <v>8974</v>
      </c>
      <c r="ED23" s="47">
        <f t="shared" si="60"/>
        <v>7573</v>
      </c>
      <c r="EE23" s="47">
        <f t="shared" si="60"/>
        <v>5115</v>
      </c>
      <c r="EF23" s="47">
        <f t="shared" si="60"/>
        <v>1767</v>
      </c>
      <c r="EG23" s="47">
        <f t="shared" si="60"/>
        <v>2699</v>
      </c>
      <c r="EH23" s="47">
        <f t="shared" si="60"/>
        <v>4133</v>
      </c>
      <c r="EI23" s="47">
        <f t="shared" si="60"/>
        <v>7694</v>
      </c>
      <c r="EJ23" s="47">
        <f t="shared" si="60"/>
        <v>8692</v>
      </c>
      <c r="EK23" s="47">
        <f t="shared" si="60"/>
        <v>9153</v>
      </c>
      <c r="EL23" s="47">
        <f t="shared" ref="EL23:EN24" si="61">IF($B23="","",EL20)</f>
        <v>11045</v>
      </c>
      <c r="EM23" s="47">
        <f t="shared" si="61"/>
        <v>10639</v>
      </c>
      <c r="EN23" s="47">
        <f t="shared" si="61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v>13459</v>
      </c>
      <c r="FL23" s="47">
        <f t="shared" ref="FK23:FN23" si="62">IF($B23="","",FL20)</f>
        <v>0</v>
      </c>
      <c r="FM23" s="47">
        <f t="shared" si="62"/>
        <v>0</v>
      </c>
      <c r="FN23" s="47">
        <f t="shared" si="62"/>
        <v>0</v>
      </c>
      <c r="FO23" s="47">
        <f>+SUM(FC23:FN23)</f>
        <v>114701</v>
      </c>
    </row>
    <row r="24" spans="1:171" x14ac:dyDescent="0.2">
      <c r="B24" s="15" t="s">
        <v>3</v>
      </c>
      <c r="C24" s="47">
        <f>C21</f>
        <v>0</v>
      </c>
      <c r="D24" s="47">
        <f t="shared" ref="D24:BT24" si="63">D21</f>
        <v>0</v>
      </c>
      <c r="E24" s="47">
        <f t="shared" si="63"/>
        <v>4555</v>
      </c>
      <c r="F24" s="47">
        <f t="shared" si="63"/>
        <v>4467</v>
      </c>
      <c r="G24" s="47">
        <f t="shared" si="63"/>
        <v>4870</v>
      </c>
      <c r="H24" s="47">
        <f t="shared" si="63"/>
        <v>5581</v>
      </c>
      <c r="I24" s="47">
        <f t="shared" si="63"/>
        <v>7020</v>
      </c>
      <c r="J24" s="47">
        <f t="shared" si="63"/>
        <v>7681</v>
      </c>
      <c r="K24" s="47">
        <f t="shared" si="63"/>
        <v>9626</v>
      </c>
      <c r="L24" s="47">
        <f t="shared" si="63"/>
        <v>10288</v>
      </c>
      <c r="M24" s="47">
        <f t="shared" si="63"/>
        <v>11185</v>
      </c>
      <c r="N24" s="47">
        <f t="shared" si="63"/>
        <v>13650</v>
      </c>
      <c r="O24" s="47">
        <f t="shared" si="54"/>
        <v>78923</v>
      </c>
      <c r="P24" s="47">
        <f t="shared" si="63"/>
        <v>9823</v>
      </c>
      <c r="Q24" s="47">
        <f t="shared" si="63"/>
        <v>7469</v>
      </c>
      <c r="R24" s="47">
        <f t="shared" si="63"/>
        <v>10036</v>
      </c>
      <c r="S24" s="47">
        <f t="shared" si="63"/>
        <v>6196</v>
      </c>
      <c r="T24" s="47">
        <f t="shared" si="63"/>
        <v>6149</v>
      </c>
      <c r="U24" s="47">
        <f t="shared" si="63"/>
        <v>5523</v>
      </c>
      <c r="V24" s="47">
        <f t="shared" si="63"/>
        <v>6110</v>
      </c>
      <c r="W24" s="47">
        <f t="shared" si="63"/>
        <v>5803</v>
      </c>
      <c r="X24" s="47">
        <f t="shared" si="63"/>
        <v>5658</v>
      </c>
      <c r="Y24" s="47">
        <f t="shared" si="63"/>
        <v>6074</v>
      </c>
      <c r="Z24" s="47">
        <f t="shared" si="63"/>
        <v>5868</v>
      </c>
      <c r="AA24" s="47">
        <f t="shared" si="63"/>
        <v>6063</v>
      </c>
      <c r="AB24" s="47">
        <f t="shared" si="63"/>
        <v>80772</v>
      </c>
      <c r="AC24" s="47">
        <f t="shared" si="63"/>
        <v>5733</v>
      </c>
      <c r="AD24" s="47">
        <f t="shared" si="63"/>
        <v>4821</v>
      </c>
      <c r="AE24" s="47">
        <f t="shared" si="63"/>
        <v>5111</v>
      </c>
      <c r="AF24" s="47">
        <f t="shared" si="63"/>
        <v>5064</v>
      </c>
      <c r="AG24" s="47">
        <f t="shared" si="63"/>
        <v>6051</v>
      </c>
      <c r="AH24" s="47">
        <f t="shared" si="63"/>
        <v>6693</v>
      </c>
      <c r="AI24" s="47">
        <f t="shared" si="63"/>
        <v>8110</v>
      </c>
      <c r="AJ24" s="47">
        <f t="shared" si="63"/>
        <v>7240</v>
      </c>
      <c r="AK24" s="47">
        <f t="shared" si="63"/>
        <v>6565</v>
      </c>
      <c r="AL24" s="47">
        <f t="shared" si="63"/>
        <v>7308</v>
      </c>
      <c r="AM24" s="47">
        <f t="shared" si="63"/>
        <v>7214</v>
      </c>
      <c r="AN24" s="47">
        <f t="shared" si="63"/>
        <v>7350</v>
      </c>
      <c r="AO24" s="47">
        <f>AO21</f>
        <v>77260</v>
      </c>
      <c r="AP24" s="47">
        <f t="shared" si="63"/>
        <v>8271</v>
      </c>
      <c r="AQ24" s="47">
        <f t="shared" si="63"/>
        <v>7462</v>
      </c>
      <c r="AR24" s="47">
        <f t="shared" si="63"/>
        <v>6822</v>
      </c>
      <c r="AS24" s="47">
        <f t="shared" si="63"/>
        <v>8628</v>
      </c>
      <c r="AT24" s="47">
        <f t="shared" si="63"/>
        <v>9283</v>
      </c>
      <c r="AU24" s="47">
        <f t="shared" si="63"/>
        <v>7769</v>
      </c>
      <c r="AV24" s="47">
        <f t="shared" si="63"/>
        <v>9731</v>
      </c>
      <c r="AW24" s="47">
        <f t="shared" si="63"/>
        <v>9238</v>
      </c>
      <c r="AX24" s="47">
        <f t="shared" si="63"/>
        <v>8106</v>
      </c>
      <c r="AY24" s="47">
        <f t="shared" si="63"/>
        <v>7284</v>
      </c>
      <c r="AZ24" s="47">
        <f t="shared" si="63"/>
        <v>7596</v>
      </c>
      <c r="BA24" s="47">
        <f t="shared" si="63"/>
        <v>8731</v>
      </c>
      <c r="BB24" s="47">
        <f>BB21</f>
        <v>98921</v>
      </c>
      <c r="BC24" s="47">
        <f t="shared" si="63"/>
        <v>7388</v>
      </c>
      <c r="BD24" s="47">
        <f t="shared" si="63"/>
        <v>5974</v>
      </c>
      <c r="BE24" s="47">
        <f t="shared" si="63"/>
        <v>5795</v>
      </c>
      <c r="BF24" s="47">
        <f t="shared" si="63"/>
        <v>5852</v>
      </c>
      <c r="BG24" s="47">
        <f t="shared" si="63"/>
        <v>6665</v>
      </c>
      <c r="BH24" s="47">
        <f t="shared" si="63"/>
        <v>6731</v>
      </c>
      <c r="BI24" s="47">
        <f t="shared" si="63"/>
        <v>6965</v>
      </c>
      <c r="BJ24" s="47">
        <f t="shared" si="63"/>
        <v>6827</v>
      </c>
      <c r="BK24" s="47">
        <f t="shared" si="63"/>
        <v>7206</v>
      </c>
      <c r="BL24" s="47">
        <f t="shared" si="63"/>
        <v>6971</v>
      </c>
      <c r="BM24" s="47">
        <f t="shared" si="63"/>
        <v>6776</v>
      </c>
      <c r="BN24" s="47">
        <f t="shared" si="63"/>
        <v>8114</v>
      </c>
      <c r="BO24" s="47">
        <f t="shared" si="54"/>
        <v>81264</v>
      </c>
      <c r="BP24" s="47">
        <f t="shared" si="63"/>
        <v>6538</v>
      </c>
      <c r="BQ24" s="47">
        <f t="shared" si="63"/>
        <v>5658</v>
      </c>
      <c r="BR24" s="47">
        <f t="shared" si="63"/>
        <v>5785</v>
      </c>
      <c r="BS24" s="47">
        <f t="shared" si="63"/>
        <v>5442</v>
      </c>
      <c r="BT24" s="47">
        <f t="shared" si="63"/>
        <v>5915</v>
      </c>
      <c r="BU24" s="47">
        <f t="shared" ref="BU24:CN24" si="64">BU21</f>
        <v>6716</v>
      </c>
      <c r="BV24" s="47">
        <f t="shared" si="64"/>
        <v>8356</v>
      </c>
      <c r="BW24" s="47">
        <f t="shared" si="64"/>
        <v>7706</v>
      </c>
      <c r="BX24" s="47">
        <f t="shared" si="64"/>
        <v>9575</v>
      </c>
      <c r="BY24" s="47">
        <f t="shared" si="64"/>
        <v>12788</v>
      </c>
      <c r="BZ24" s="47">
        <f t="shared" si="64"/>
        <v>12874</v>
      </c>
      <c r="CA24" s="47">
        <f t="shared" si="64"/>
        <v>9136</v>
      </c>
      <c r="CB24" s="47">
        <f t="shared" si="64"/>
        <v>96489</v>
      </c>
      <c r="CC24" s="47">
        <f t="shared" si="64"/>
        <v>8553</v>
      </c>
      <c r="CD24" s="47">
        <f t="shared" si="64"/>
        <v>7237</v>
      </c>
      <c r="CE24" s="47">
        <f t="shared" si="64"/>
        <v>6895</v>
      </c>
      <c r="CF24" s="47">
        <f t="shared" si="64"/>
        <v>7869</v>
      </c>
      <c r="CG24" s="47">
        <f t="shared" si="64"/>
        <v>8875</v>
      </c>
      <c r="CH24" s="47">
        <f t="shared" si="64"/>
        <v>8483</v>
      </c>
      <c r="CI24" s="47">
        <f t="shared" si="64"/>
        <v>9019</v>
      </c>
      <c r="CJ24" s="47">
        <f t="shared" si="64"/>
        <v>9034</v>
      </c>
      <c r="CK24" s="47">
        <f t="shared" si="64"/>
        <v>8594</v>
      </c>
      <c r="CL24" s="47">
        <f t="shared" si="64"/>
        <v>8586</v>
      </c>
      <c r="CM24" s="47">
        <f t="shared" si="64"/>
        <v>8809</v>
      </c>
      <c r="CN24" s="47">
        <f t="shared" si="64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6"/>
        <v>9154</v>
      </c>
      <c r="CW24" s="47">
        <f t="shared" si="57"/>
        <v>9846</v>
      </c>
      <c r="CX24" s="47">
        <f t="shared" si="57"/>
        <v>9071</v>
      </c>
      <c r="CY24" s="47">
        <f t="shared" si="57"/>
        <v>9195</v>
      </c>
      <c r="CZ24" s="47">
        <f t="shared" si="57"/>
        <v>9244</v>
      </c>
      <c r="DA24" s="47">
        <f t="shared" si="57"/>
        <v>9913</v>
      </c>
      <c r="DB24" s="47">
        <f t="shared" si="42"/>
        <v>97275</v>
      </c>
      <c r="DC24" s="47">
        <f>DC21</f>
        <v>10412</v>
      </c>
      <c r="DD24" s="47">
        <f>DD21</f>
        <v>7867</v>
      </c>
      <c r="DE24" s="47">
        <f t="shared" ref="DE24:DM24" si="65">IF($B24="","",DE21)</f>
        <v>9120</v>
      </c>
      <c r="DF24" s="47">
        <f t="shared" si="65"/>
        <v>8152</v>
      </c>
      <c r="DG24" s="47">
        <f t="shared" si="65"/>
        <v>9042</v>
      </c>
      <c r="DH24" s="47">
        <f t="shared" si="65"/>
        <v>7984</v>
      </c>
      <c r="DI24" s="47">
        <f t="shared" si="65"/>
        <v>10157</v>
      </c>
      <c r="DJ24" s="47">
        <f t="shared" si="65"/>
        <v>10094</v>
      </c>
      <c r="DK24" s="47">
        <f t="shared" si="65"/>
        <v>9292</v>
      </c>
      <c r="DL24" s="47">
        <f t="shared" si="65"/>
        <v>10064</v>
      </c>
      <c r="DM24" s="47">
        <f t="shared" si="65"/>
        <v>11331</v>
      </c>
      <c r="DN24" s="47">
        <f t="shared" si="58"/>
        <v>12427</v>
      </c>
      <c r="DO24" s="47">
        <f t="shared" si="44"/>
        <v>115942</v>
      </c>
      <c r="DP24" s="47">
        <f>DP21</f>
        <v>10937</v>
      </c>
      <c r="DQ24" s="47">
        <f>DQ21</f>
        <v>8419</v>
      </c>
      <c r="DR24" s="47">
        <f t="shared" ref="DR24:EA24" si="66">IF($B24="","",DR21)</f>
        <v>8699</v>
      </c>
      <c r="DS24" s="47">
        <f t="shared" si="66"/>
        <v>9026</v>
      </c>
      <c r="DT24" s="47">
        <f t="shared" si="66"/>
        <v>11476</v>
      </c>
      <c r="DU24" s="47">
        <f t="shared" si="66"/>
        <v>12982</v>
      </c>
      <c r="DV24" s="47">
        <f t="shared" si="66"/>
        <v>15018</v>
      </c>
      <c r="DW24" s="47">
        <f t="shared" si="66"/>
        <v>15484</v>
      </c>
      <c r="DX24" s="47">
        <f t="shared" si="66"/>
        <v>14079</v>
      </c>
      <c r="DY24" s="47">
        <f t="shared" si="66"/>
        <v>12638</v>
      </c>
      <c r="DZ24" s="47">
        <f t="shared" si="66"/>
        <v>11445</v>
      </c>
      <c r="EA24" s="47">
        <f t="shared" si="66"/>
        <v>10249</v>
      </c>
      <c r="EB24" s="47">
        <f>+SUM(DP24:EA24)</f>
        <v>140452</v>
      </c>
      <c r="EC24" s="47">
        <f t="shared" ref="EC24:EK24" si="67">IF($B24="","",EC21)</f>
        <v>9903</v>
      </c>
      <c r="ED24" s="47">
        <f t="shared" si="67"/>
        <v>8719</v>
      </c>
      <c r="EE24" s="47">
        <f t="shared" si="67"/>
        <v>6060</v>
      </c>
      <c r="EF24" s="47">
        <f t="shared" si="67"/>
        <v>2408</v>
      </c>
      <c r="EG24" s="47">
        <f t="shared" si="67"/>
        <v>2419</v>
      </c>
      <c r="EH24" s="47">
        <f t="shared" si="67"/>
        <v>3857</v>
      </c>
      <c r="EI24" s="47">
        <f t="shared" si="67"/>
        <v>4923</v>
      </c>
      <c r="EJ24" s="47">
        <f t="shared" si="67"/>
        <v>6056</v>
      </c>
      <c r="EK24" s="47">
        <f t="shared" si="67"/>
        <v>7592</v>
      </c>
      <c r="EL24" s="47">
        <f t="shared" si="61"/>
        <v>9825</v>
      </c>
      <c r="EM24" s="47">
        <f t="shared" si="61"/>
        <v>10864</v>
      </c>
      <c r="EN24" s="47">
        <f t="shared" si="61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v>9542</v>
      </c>
      <c r="FL24" s="47">
        <f t="shared" ref="FK24:FN24" si="68">IF($B24="","",FL21)</f>
        <v>0</v>
      </c>
      <c r="FM24" s="47">
        <f t="shared" si="68"/>
        <v>0</v>
      </c>
      <c r="FN24" s="47">
        <f t="shared" si="68"/>
        <v>0</v>
      </c>
      <c r="FO24" s="47">
        <f>+SUM(FC24:FN24)</f>
        <v>71946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8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8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8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8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8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8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201">
        <v>2022</v>
      </c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3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9">SUM(F31:F32)</f>
        <v>12756</v>
      </c>
      <c r="G30" s="53">
        <f t="shared" si="69"/>
        <v>13996</v>
      </c>
      <c r="H30" s="53">
        <f t="shared" si="69"/>
        <v>16018</v>
      </c>
      <c r="I30" s="53">
        <f t="shared" si="69"/>
        <v>20300</v>
      </c>
      <c r="J30" s="53">
        <f t="shared" si="69"/>
        <v>21694</v>
      </c>
      <c r="K30" s="53">
        <f t="shared" si="69"/>
        <v>26356</v>
      </c>
      <c r="L30" s="53">
        <f t="shared" si="69"/>
        <v>28122</v>
      </c>
      <c r="M30" s="53">
        <f t="shared" si="69"/>
        <v>29414</v>
      </c>
      <c r="N30" s="53">
        <f t="shared" si="69"/>
        <v>34244</v>
      </c>
      <c r="O30" s="53">
        <f>SUM(O31:O32)</f>
        <v>215656</v>
      </c>
      <c r="P30" s="53">
        <f t="shared" si="69"/>
        <v>26086</v>
      </c>
      <c r="Q30" s="53">
        <f t="shared" si="69"/>
        <v>20040</v>
      </c>
      <c r="R30" s="53">
        <f t="shared" si="69"/>
        <v>25390</v>
      </c>
      <c r="S30" s="53">
        <f t="shared" si="69"/>
        <v>17838</v>
      </c>
      <c r="T30" s="53">
        <f t="shared" si="69"/>
        <v>17632</v>
      </c>
      <c r="U30" s="53">
        <f t="shared" si="69"/>
        <v>17250</v>
      </c>
      <c r="V30" s="53">
        <f t="shared" si="69"/>
        <v>19872</v>
      </c>
      <c r="W30" s="53">
        <f t="shared" si="69"/>
        <v>18542</v>
      </c>
      <c r="X30" s="53">
        <f t="shared" si="69"/>
        <v>17510</v>
      </c>
      <c r="Y30" s="53">
        <f t="shared" si="69"/>
        <v>19026</v>
      </c>
      <c r="Z30" s="53">
        <f t="shared" si="69"/>
        <v>18460</v>
      </c>
      <c r="AA30" s="53">
        <f t="shared" si="69"/>
        <v>19466</v>
      </c>
      <c r="AB30" s="53">
        <f>SUM(AB31:AB32)</f>
        <v>237112</v>
      </c>
      <c r="AC30" s="53">
        <f t="shared" si="69"/>
        <v>17848</v>
      </c>
      <c r="AD30" s="53">
        <f t="shared" si="69"/>
        <v>13728</v>
      </c>
      <c r="AE30" s="53">
        <f t="shared" si="69"/>
        <v>15288</v>
      </c>
      <c r="AF30" s="53">
        <f t="shared" si="69"/>
        <v>15945.3</v>
      </c>
      <c r="AG30" s="53">
        <f t="shared" si="69"/>
        <v>19120.5</v>
      </c>
      <c r="AH30" s="53">
        <f t="shared" si="69"/>
        <v>21182.7</v>
      </c>
      <c r="AI30" s="53">
        <f t="shared" si="69"/>
        <v>26071.499999999996</v>
      </c>
      <c r="AJ30" s="53">
        <f t="shared" si="69"/>
        <v>23358.3</v>
      </c>
      <c r="AK30" s="53">
        <f t="shared" si="69"/>
        <v>20976.9</v>
      </c>
      <c r="AL30" s="53">
        <f t="shared" si="69"/>
        <v>23767.800000000003</v>
      </c>
      <c r="AM30" s="53">
        <f t="shared" si="69"/>
        <v>23251.200000000001</v>
      </c>
      <c r="AN30" s="53">
        <f t="shared" si="69"/>
        <v>23971.5</v>
      </c>
      <c r="AO30" s="53">
        <f>SUM(AO31:AO32)</f>
        <v>244509.7</v>
      </c>
      <c r="AP30" s="53">
        <f t="shared" si="69"/>
        <v>25063.500000000007</v>
      </c>
      <c r="AQ30" s="53">
        <f t="shared" si="69"/>
        <v>22037.399999999998</v>
      </c>
      <c r="AR30" s="53">
        <f t="shared" si="69"/>
        <v>22059.100000000002</v>
      </c>
      <c r="AS30" s="53">
        <f t="shared" si="69"/>
        <v>26771.8</v>
      </c>
      <c r="AT30" s="53">
        <f t="shared" si="69"/>
        <v>29018.000000000004</v>
      </c>
      <c r="AU30" s="53">
        <f t="shared" si="69"/>
        <v>26023.800000000003</v>
      </c>
      <c r="AV30" s="53">
        <f t="shared" si="69"/>
        <v>32760.200000000004</v>
      </c>
      <c r="AW30" s="53">
        <f t="shared" si="69"/>
        <v>30800.000000000004</v>
      </c>
      <c r="AX30" s="53">
        <f t="shared" si="69"/>
        <v>27392.200000000004</v>
      </c>
      <c r="AY30" s="53">
        <f t="shared" si="69"/>
        <v>25821.4</v>
      </c>
      <c r="AZ30" s="53">
        <f t="shared" si="69"/>
        <v>27522.000000000007</v>
      </c>
      <c r="BA30" s="53">
        <f t="shared" si="69"/>
        <v>29150</v>
      </c>
      <c r="BB30" s="53">
        <f>SUM(BB31:BB32)</f>
        <v>324419.40000000002</v>
      </c>
      <c r="BC30" s="53">
        <f t="shared" si="69"/>
        <v>26301</v>
      </c>
      <c r="BD30" s="53">
        <f t="shared" si="69"/>
        <v>21381.8</v>
      </c>
      <c r="BE30" s="53">
        <f t="shared" si="69"/>
        <v>20974.800000000003</v>
      </c>
      <c r="BF30" s="53">
        <f t="shared" si="69"/>
        <v>22563.199999999997</v>
      </c>
      <c r="BG30" s="53">
        <f t="shared" si="69"/>
        <v>24332</v>
      </c>
      <c r="BH30" s="53">
        <f t="shared" si="69"/>
        <v>24065.800000000003</v>
      </c>
      <c r="BI30" s="53">
        <f t="shared" si="69"/>
        <v>27557.200000000001</v>
      </c>
      <c r="BJ30" s="53">
        <f t="shared" si="69"/>
        <v>26061.199999999997</v>
      </c>
      <c r="BK30" s="53">
        <f t="shared" si="69"/>
        <v>26589.200000000001</v>
      </c>
      <c r="BL30" s="53">
        <f t="shared" si="69"/>
        <v>26923.600000000006</v>
      </c>
      <c r="BM30" s="53">
        <f t="shared" si="69"/>
        <v>25506.800000000003</v>
      </c>
      <c r="BN30" s="53">
        <f t="shared" si="69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9"/>
        <v>22239.799999999996</v>
      </c>
      <c r="BR30" s="53">
        <f t="shared" si="69"/>
        <v>23518.9</v>
      </c>
      <c r="BS30" s="53">
        <f>SUM(BS31:BS32)</f>
        <v>21560.2</v>
      </c>
      <c r="BT30" s="53">
        <f t="shared" si="69"/>
        <v>25895.7</v>
      </c>
      <c r="BU30" s="53">
        <f t="shared" si="69"/>
        <v>27986.400000000001</v>
      </c>
      <c r="BV30" s="53">
        <f t="shared" si="69"/>
        <v>35944.399999999994</v>
      </c>
      <c r="BW30" s="53">
        <f t="shared" ref="BW30:CN30" si="70">SUM(BW31:BW32)</f>
        <v>31990.699999999997</v>
      </c>
      <c r="BX30" s="53">
        <f t="shared" si="70"/>
        <v>35049.699999999997</v>
      </c>
      <c r="BY30" s="53">
        <f t="shared" si="70"/>
        <v>42713.3</v>
      </c>
      <c r="BZ30" s="53">
        <f t="shared" si="70"/>
        <v>43713.8</v>
      </c>
      <c r="CA30" s="53">
        <f t="shared" si="70"/>
        <v>34854.199999999997</v>
      </c>
      <c r="CB30" s="53">
        <f>SUM(CB31:CB32)</f>
        <v>372106.89999999997</v>
      </c>
      <c r="CC30" s="53">
        <f t="shared" si="70"/>
        <v>33361.5</v>
      </c>
      <c r="CD30" s="53">
        <f t="shared" si="70"/>
        <v>26367.199999999997</v>
      </c>
      <c r="CE30" s="53">
        <f t="shared" si="70"/>
        <v>26630.1</v>
      </c>
      <c r="CF30" s="53">
        <f t="shared" si="70"/>
        <v>31392</v>
      </c>
      <c r="CG30" s="53">
        <f t="shared" si="70"/>
        <v>35647.199999999997</v>
      </c>
      <c r="CH30" s="53">
        <f t="shared" si="70"/>
        <v>35136</v>
      </c>
      <c r="CI30" s="53">
        <f t="shared" si="70"/>
        <v>41234.399999999994</v>
      </c>
      <c r="CJ30" s="53">
        <f t="shared" si="70"/>
        <v>38911.199999999997</v>
      </c>
      <c r="CK30" s="53">
        <f t="shared" si="70"/>
        <v>37459.199999999997</v>
      </c>
      <c r="CL30" s="53">
        <f t="shared" si="70"/>
        <v>38152.799999999996</v>
      </c>
      <c r="CM30" s="53">
        <f t="shared" si="70"/>
        <v>37219.199999999997</v>
      </c>
      <c r="CN30" s="53">
        <f t="shared" si="70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1">SUM(CR31:CR32)</f>
        <v>18011.099999999999</v>
      </c>
      <c r="CS30" s="53">
        <f t="shared" si="71"/>
        <v>22645</v>
      </c>
      <c r="CT30" s="53">
        <f t="shared" si="71"/>
        <v>33405</v>
      </c>
      <c r="CU30" s="53">
        <f t="shared" si="71"/>
        <v>35757.5</v>
      </c>
      <c r="CV30" s="53">
        <f t="shared" si="71"/>
        <v>43695</v>
      </c>
      <c r="CW30" s="53">
        <f t="shared" si="71"/>
        <v>43035</v>
      </c>
      <c r="CX30" s="53">
        <f t="shared" si="71"/>
        <v>40157.5</v>
      </c>
      <c r="CY30" s="53">
        <f t="shared" si="71"/>
        <v>41622.5</v>
      </c>
      <c r="CZ30" s="53">
        <f t="shared" si="71"/>
        <v>41622.5</v>
      </c>
      <c r="DA30" s="53">
        <f t="shared" si="71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2">SUM(DE31:DE32)</f>
        <v>40865</v>
      </c>
      <c r="DF30" s="53">
        <f t="shared" si="72"/>
        <v>36250</v>
      </c>
      <c r="DG30" s="53">
        <f t="shared" si="72"/>
        <v>40707.5</v>
      </c>
      <c r="DH30" s="53">
        <f t="shared" si="72"/>
        <v>37067.5</v>
      </c>
      <c r="DI30" s="53">
        <f t="shared" si="72"/>
        <v>47160</v>
      </c>
      <c r="DJ30" s="53">
        <f t="shared" si="72"/>
        <v>45712.5</v>
      </c>
      <c r="DK30" s="53">
        <f t="shared" si="72"/>
        <v>42682.5</v>
      </c>
      <c r="DL30" s="53">
        <f t="shared" si="72"/>
        <v>45662.5</v>
      </c>
      <c r="DM30" s="53">
        <f t="shared" si="72"/>
        <v>48225</v>
      </c>
      <c r="DN30" s="53">
        <f t="shared" si="72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3">SUM(DR31:DR32)</f>
        <v>36523.5</v>
      </c>
      <c r="DS30" s="53">
        <f t="shared" si="73"/>
        <v>40261</v>
      </c>
      <c r="DT30" s="53">
        <f t="shared" si="73"/>
        <v>48510.8</v>
      </c>
      <c r="DU30" s="53">
        <f t="shared" si="73"/>
        <v>52694</v>
      </c>
      <c r="DV30" s="53">
        <f t="shared" si="73"/>
        <v>63510.2</v>
      </c>
      <c r="DW30" s="53">
        <f t="shared" si="73"/>
        <v>64048.4</v>
      </c>
      <c r="DX30" s="53">
        <f t="shared" si="73"/>
        <v>56776.2</v>
      </c>
      <c r="DY30" s="53">
        <f>SUM(DY31:DY32)</f>
        <v>53047.8</v>
      </c>
      <c r="DZ30" s="53">
        <f t="shared" si="73"/>
        <v>50502.400000000001</v>
      </c>
      <c r="EA30" s="53">
        <f t="shared" si="73"/>
        <v>48058.400000000001</v>
      </c>
      <c r="EB30" s="53">
        <f>+SUM(DP30:EA30)</f>
        <v>598492.70000000007</v>
      </c>
      <c r="EC30" s="53">
        <f t="shared" si="73"/>
        <v>49080.2</v>
      </c>
      <c r="ED30" s="53">
        <f t="shared" si="73"/>
        <v>42359.199999999997</v>
      </c>
      <c r="EE30" s="53">
        <f t="shared" si="73"/>
        <v>29055</v>
      </c>
      <c r="EF30" s="53">
        <f t="shared" si="73"/>
        <v>639.6</v>
      </c>
      <c r="EG30" s="53">
        <f t="shared" si="73"/>
        <v>0</v>
      </c>
      <c r="EH30" s="53">
        <f t="shared" si="73"/>
        <v>0</v>
      </c>
      <c r="EI30" s="53">
        <f t="shared" si="73"/>
        <v>32804.199999999997</v>
      </c>
      <c r="EJ30" s="53">
        <f t="shared" si="73"/>
        <v>38344.800000000003</v>
      </c>
      <c r="EK30" s="53">
        <f t="shared" si="73"/>
        <v>43537</v>
      </c>
      <c r="EL30" s="53">
        <f t="shared" si="73"/>
        <v>54262.000000000007</v>
      </c>
      <c r="EM30" s="53">
        <f t="shared" si="73"/>
        <v>55907.8</v>
      </c>
      <c r="EN30" s="53">
        <f t="shared" si="73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4">SUM(EQ31:EQ32)</f>
        <v>45135.999999999993</v>
      </c>
      <c r="ER30" s="53">
        <f t="shared" si="74"/>
        <v>38428.5</v>
      </c>
      <c r="ES30" s="53">
        <f t="shared" si="74"/>
        <v>41706.899999999994</v>
      </c>
      <c r="ET30" s="53">
        <f t="shared" si="74"/>
        <v>54912.600000000006</v>
      </c>
      <c r="EU30" s="53">
        <f t="shared" si="74"/>
        <v>60947.10000000002</v>
      </c>
      <c r="EV30" s="53">
        <f t="shared" si="74"/>
        <v>73523.7</v>
      </c>
      <c r="EW30" s="53">
        <f t="shared" si="74"/>
        <v>74220.300000000017</v>
      </c>
      <c r="EX30" s="53">
        <f t="shared" si="74"/>
        <v>70035.299999999988</v>
      </c>
      <c r="EY30" s="53">
        <f t="shared" si="74"/>
        <v>65064.6</v>
      </c>
      <c r="EZ30" s="53">
        <f t="shared" si="74"/>
        <v>66530.700000000012</v>
      </c>
      <c r="FA30" s="53">
        <f t="shared" si="74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5">SUM(FD31:FD32)</f>
        <v>55044.900000000009</v>
      </c>
      <c r="FE30" s="53">
        <f t="shared" si="75"/>
        <v>50564.599999999991</v>
      </c>
      <c r="FF30" s="53">
        <f t="shared" si="75"/>
        <v>47844.2</v>
      </c>
      <c r="FG30" s="53">
        <f t="shared" si="75"/>
        <v>59006.299999999988</v>
      </c>
      <c r="FH30" s="53">
        <f t="shared" si="75"/>
        <v>55978.7</v>
      </c>
      <c r="FI30" s="53">
        <f t="shared" si="75"/>
        <v>66845</v>
      </c>
      <c r="FJ30" s="53">
        <f t="shared" si="75"/>
        <v>66894.3</v>
      </c>
      <c r="FK30" s="53">
        <f t="shared" si="75"/>
        <v>66702.899999999994</v>
      </c>
      <c r="FL30" s="53">
        <f t="shared" si="75"/>
        <v>0</v>
      </c>
      <c r="FM30" s="53">
        <f t="shared" si="75"/>
        <v>0</v>
      </c>
      <c r="FN30" s="53">
        <f t="shared" si="75"/>
        <v>0</v>
      </c>
      <c r="FO30" s="53">
        <f>+SUM(FC30:FN30)</f>
        <v>532249.9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>
        <v>39031.1</v>
      </c>
      <c r="FL31" s="47"/>
      <c r="FM31" s="47"/>
      <c r="FN31" s="47"/>
      <c r="FO31" s="72">
        <f>+SUM(FC31:FN31)</f>
        <v>327220.7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>
        <v>27671.799999999996</v>
      </c>
      <c r="FL32" s="47"/>
      <c r="FM32" s="47"/>
      <c r="FN32" s="47"/>
      <c r="FO32" s="72">
        <f>+SUM(FC32:FN32)</f>
        <v>205029.19999999995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G4" activePane="bottomRight" state="frozen"/>
      <selection pane="topRight" activeCell="C1" sqref="C1"/>
      <selection pane="bottomLeft" activeCell="A4" sqref="A4"/>
      <selection pane="bottomRight" activeCell="DK37" sqref="DK37:DK38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5" t="s">
        <v>136</v>
      </c>
      <c r="B1" s="195"/>
      <c r="CY1" s="112" t="s">
        <v>172</v>
      </c>
    </row>
    <row r="2" spans="1:119" ht="30" customHeight="1" x14ac:dyDescent="0.2">
      <c r="A2" s="196" t="s">
        <v>147</v>
      </c>
      <c r="B2" s="197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201">
        <v>2022</v>
      </c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3"/>
      <c r="DO6" s="188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30">
        <v>60516</v>
      </c>
      <c r="DL8" s="14"/>
      <c r="DM8" s="14"/>
      <c r="DN8" s="14"/>
      <c r="DO8" s="56">
        <f>+SUM(DC8:DN8)</f>
        <v>592196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36">
        <v>36858</v>
      </c>
      <c r="DL9" s="16"/>
      <c r="DM9" s="16"/>
      <c r="DN9" s="16"/>
      <c r="DO9" s="56">
        <f t="shared" ref="DO9:DO16" si="10">+SUM(DC9:DN9)</f>
        <v>351814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39">
        <v>23658</v>
      </c>
      <c r="DL10" s="17"/>
      <c r="DM10" s="17"/>
      <c r="DN10" s="17"/>
      <c r="DO10" s="56">
        <f t="shared" si="10"/>
        <v>240382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30">
        <v>145910</v>
      </c>
      <c r="DL11" s="14"/>
      <c r="DM11" s="14"/>
      <c r="DN11" s="14"/>
      <c r="DO11" s="56">
        <f t="shared" si="10"/>
        <v>1297836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36">
        <v>103732</v>
      </c>
      <c r="DL12" s="16"/>
      <c r="DM12" s="16"/>
      <c r="DN12" s="16"/>
      <c r="DO12" s="56">
        <f t="shared" si="10"/>
        <v>950472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39">
        <v>42178</v>
      </c>
      <c r="DL13" s="17"/>
      <c r="DM13" s="17"/>
      <c r="DN13" s="17"/>
      <c r="DO13" s="56">
        <f t="shared" si="10"/>
        <v>347364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v>194202</v>
      </c>
      <c r="DG14" s="59">
        <v>217570</v>
      </c>
      <c r="DH14" s="59">
        <v>201110</v>
      </c>
      <c r="DI14" s="59">
        <v>227662</v>
      </c>
      <c r="DJ14" s="59">
        <v>238998</v>
      </c>
      <c r="DK14" s="59">
        <v>206426</v>
      </c>
      <c r="DL14" s="59">
        <f t="shared" ref="DK14:DN14" si="23">SUM(DL15:DL16)</f>
        <v>0</v>
      </c>
      <c r="DM14" s="59">
        <f t="shared" si="23"/>
        <v>0</v>
      </c>
      <c r="DN14" s="59">
        <f t="shared" si="23"/>
        <v>0</v>
      </c>
      <c r="DO14" s="60">
        <f t="shared" si="10"/>
        <v>1890032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v>135790</v>
      </c>
      <c r="DG15" s="61">
        <v>149996</v>
      </c>
      <c r="DH15" s="61">
        <v>130656</v>
      </c>
      <c r="DI15" s="61">
        <v>157416</v>
      </c>
      <c r="DJ15" s="61">
        <v>165450</v>
      </c>
      <c r="DK15" s="61">
        <v>140590</v>
      </c>
      <c r="DL15" s="61">
        <f t="shared" ref="DK15:DN15" si="31">DL9+DL12</f>
        <v>0</v>
      </c>
      <c r="DM15" s="61">
        <f t="shared" si="31"/>
        <v>0</v>
      </c>
      <c r="DN15" s="61">
        <f t="shared" si="31"/>
        <v>0</v>
      </c>
      <c r="DO15" s="20">
        <f t="shared" si="10"/>
        <v>1302286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v>58412</v>
      </c>
      <c r="DG16" s="61">
        <v>67574</v>
      </c>
      <c r="DH16" s="61">
        <v>70454</v>
      </c>
      <c r="DI16" s="61">
        <v>70246</v>
      </c>
      <c r="DJ16" s="61">
        <v>73548</v>
      </c>
      <c r="DK16" s="61">
        <v>65836</v>
      </c>
      <c r="DL16" s="61">
        <f t="shared" ref="DK16:DN16" si="37">DL10+DL13</f>
        <v>0</v>
      </c>
      <c r="DM16" s="61">
        <f t="shared" si="37"/>
        <v>0</v>
      </c>
      <c r="DN16" s="61">
        <f t="shared" si="37"/>
        <v>0</v>
      </c>
      <c r="DO16" s="20">
        <f t="shared" si="10"/>
        <v>587746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201">
        <v>2022</v>
      </c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3"/>
      <c r="DO20" s="188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30">
        <v>139480</v>
      </c>
      <c r="DL22" s="14"/>
      <c r="DM22" s="14"/>
      <c r="DN22" s="14"/>
      <c r="DO22" s="56">
        <f>+SUM(DC22:DN22)</f>
        <v>1453338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36">
        <v>36858</v>
      </c>
      <c r="DL23" s="16"/>
      <c r="DM23" s="16"/>
      <c r="DN23" s="16"/>
      <c r="DO23" s="56">
        <f t="shared" ref="DO23:DO30" si="49">+SUM(DC23:DN23)</f>
        <v>351814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39">
        <v>102622</v>
      </c>
      <c r="DL24" s="17"/>
      <c r="DM24" s="17"/>
      <c r="DN24" s="17"/>
      <c r="DO24" s="56">
        <f t="shared" si="49"/>
        <v>1101524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30">
        <v>220954</v>
      </c>
      <c r="DL25" s="14"/>
      <c r="DM25" s="14"/>
      <c r="DN25" s="14"/>
      <c r="DO25" s="56">
        <f t="shared" si="49"/>
        <v>1912842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36">
        <v>103732</v>
      </c>
      <c r="DL26" s="16"/>
      <c r="DM26" s="16"/>
      <c r="DN26" s="16"/>
      <c r="DO26" s="56">
        <f t="shared" si="49"/>
        <v>950472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39">
        <v>117222</v>
      </c>
      <c r="DL27" s="17"/>
      <c r="DM27" s="17"/>
      <c r="DN27" s="17"/>
      <c r="DO27" s="56">
        <f t="shared" si="49"/>
        <v>962370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v>339958</v>
      </c>
      <c r="DG28" s="59">
        <v>385066</v>
      </c>
      <c r="DH28" s="59">
        <v>379132</v>
      </c>
      <c r="DI28" s="59">
        <v>404936</v>
      </c>
      <c r="DJ28" s="59">
        <v>427492</v>
      </c>
      <c r="DK28" s="59">
        <v>360434</v>
      </c>
      <c r="DL28" s="59">
        <f t="shared" ref="DK28:DN28" si="61">SUM(DL29:DL30)</f>
        <v>0</v>
      </c>
      <c r="DM28" s="59">
        <f t="shared" si="61"/>
        <v>0</v>
      </c>
      <c r="DN28" s="59">
        <f t="shared" si="61"/>
        <v>0</v>
      </c>
      <c r="DO28" s="60">
        <f t="shared" si="49"/>
        <v>3366180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v>135790</v>
      </c>
      <c r="DG29" s="61">
        <v>149996</v>
      </c>
      <c r="DH29" s="61">
        <v>130656</v>
      </c>
      <c r="DI29" s="61">
        <v>157416</v>
      </c>
      <c r="DJ29" s="61">
        <v>165450</v>
      </c>
      <c r="DK29" s="61">
        <v>140590</v>
      </c>
      <c r="DL29" s="61">
        <f t="shared" ref="DK29:DN29" si="68">DL23+DL26</f>
        <v>0</v>
      </c>
      <c r="DM29" s="61">
        <f t="shared" si="68"/>
        <v>0</v>
      </c>
      <c r="DN29" s="61">
        <f t="shared" si="68"/>
        <v>0</v>
      </c>
      <c r="DO29" s="20">
        <f t="shared" si="49"/>
        <v>1302286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v>204168</v>
      </c>
      <c r="DG30" s="61">
        <v>235070</v>
      </c>
      <c r="DH30" s="61">
        <v>248476</v>
      </c>
      <c r="DI30" s="61">
        <v>247520</v>
      </c>
      <c r="DJ30" s="61">
        <v>262042</v>
      </c>
      <c r="DK30" s="61">
        <v>219844</v>
      </c>
      <c r="DL30" s="61">
        <f t="shared" ref="DK30:DN30" si="73">DL24+DL27</f>
        <v>0</v>
      </c>
      <c r="DM30" s="61">
        <f t="shared" si="73"/>
        <v>0</v>
      </c>
      <c r="DN30" s="61">
        <f t="shared" si="73"/>
        <v>0</v>
      </c>
      <c r="DO30" s="20">
        <f t="shared" si="49"/>
        <v>2063894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201">
        <v>2022</v>
      </c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3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1320835.2</v>
      </c>
      <c r="DG36" s="62">
        <f t="shared" si="81"/>
        <v>1487331.4999999898</v>
      </c>
      <c r="DH36" s="62">
        <f t="shared" si="81"/>
        <v>1451075.8000000003</v>
      </c>
      <c r="DI36" s="62">
        <f t="shared" si="81"/>
        <v>1556909.2000000002</v>
      </c>
      <c r="DJ36" s="62">
        <f t="shared" si="81"/>
        <v>1634722.6</v>
      </c>
      <c r="DK36" s="158">
        <f t="shared" si="81"/>
        <v>1363391.4999999995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12988007.099999988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>
        <v>540273.30000000005</v>
      </c>
      <c r="DG37" s="63">
        <v>588139.99999998917</v>
      </c>
      <c r="DH37" s="63">
        <v>501047.70000000007</v>
      </c>
      <c r="DI37" s="63">
        <v>611146.80000000005</v>
      </c>
      <c r="DJ37" s="63">
        <v>638111.5</v>
      </c>
      <c r="DK37" s="159">
        <v>533080.29999999993</v>
      </c>
      <c r="DL37" s="63"/>
      <c r="DM37" s="63"/>
      <c r="DN37" s="63"/>
      <c r="DO37" s="63">
        <f>+SUM(DC37:DN37)</f>
        <v>5112425.4999999898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>
        <v>780561.89999999991</v>
      </c>
      <c r="DG38" s="63">
        <v>899191.5000000007</v>
      </c>
      <c r="DH38" s="63">
        <v>950028.10000000009</v>
      </c>
      <c r="DI38" s="63">
        <v>945762.4</v>
      </c>
      <c r="DJ38" s="63">
        <v>996611.10000000009</v>
      </c>
      <c r="DK38" s="159">
        <v>830311.1999999996</v>
      </c>
      <c r="DL38" s="63"/>
      <c r="DM38" s="63"/>
      <c r="DN38" s="63"/>
      <c r="DO38" s="63">
        <f>+SUM(DC38:DN38)</f>
        <v>7875581.5999999996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V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X55" sqref="FX55:FX56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5" t="s">
        <v>136</v>
      </c>
      <c r="B1" s="195"/>
    </row>
    <row r="2" spans="1:184" ht="30" customHeight="1" x14ac:dyDescent="0.2">
      <c r="A2" s="196" t="s">
        <v>148</v>
      </c>
      <c r="B2" s="197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>
        <v>321475</v>
      </c>
      <c r="FT8" s="66">
        <v>343182</v>
      </c>
      <c r="FU8" s="66">
        <v>318730</v>
      </c>
      <c r="FV8" s="66">
        <v>356136</v>
      </c>
      <c r="FW8" s="66">
        <v>364935</v>
      </c>
      <c r="FX8" s="160">
        <v>339654</v>
      </c>
      <c r="FY8" s="66"/>
      <c r="FZ8" s="66"/>
      <c r="GA8" s="66"/>
      <c r="GB8" s="67">
        <f>+SUM(FP8:GA8)</f>
        <v>3115593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61">
        <v>203218</v>
      </c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61">
        <v>136436</v>
      </c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>
        <v>168551</v>
      </c>
      <c r="FT11" s="66">
        <v>180857</v>
      </c>
      <c r="FU11" s="66">
        <v>168257</v>
      </c>
      <c r="FV11" s="66">
        <v>193903</v>
      </c>
      <c r="FW11" s="66">
        <v>200280</v>
      </c>
      <c r="FX11" s="160">
        <v>178732</v>
      </c>
      <c r="FY11" s="66"/>
      <c r="FZ11" s="66"/>
      <c r="GA11" s="66"/>
      <c r="GB11" s="67">
        <f t="shared" ref="GB11:GB17" si="25">+SUM(FP11:GA11)</f>
        <v>1675642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61">
        <v>89436</v>
      </c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61">
        <v>89296</v>
      </c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>
        <v>42872</v>
      </c>
      <c r="FT14" s="66">
        <v>47552</v>
      </c>
      <c r="FU14" s="66">
        <v>43080</v>
      </c>
      <c r="FV14" s="66">
        <v>50336</v>
      </c>
      <c r="FW14" s="66">
        <v>51417</v>
      </c>
      <c r="FX14" s="160">
        <v>46950</v>
      </c>
      <c r="FY14" s="66"/>
      <c r="FZ14" s="66"/>
      <c r="GA14" s="66"/>
      <c r="GB14" s="67">
        <f t="shared" si="25"/>
        <v>437215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>
        <v>18307</v>
      </c>
      <c r="FV15" s="48">
        <v>23532</v>
      </c>
      <c r="FW15" s="48">
        <v>22785</v>
      </c>
      <c r="FX15" s="161">
        <v>18846</v>
      </c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>
        <v>24773</v>
      </c>
      <c r="FV16" s="48">
        <v>26804</v>
      </c>
      <c r="FW16" s="48">
        <v>28632</v>
      </c>
      <c r="FX16" s="161">
        <v>28104</v>
      </c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>
        <v>40237</v>
      </c>
      <c r="FT17" s="66">
        <v>42039</v>
      </c>
      <c r="FU17" s="66">
        <v>39290</v>
      </c>
      <c r="FV17" s="66">
        <v>46674</v>
      </c>
      <c r="FW17" s="66">
        <v>43880</v>
      </c>
      <c r="FX17" s="160">
        <v>43073</v>
      </c>
      <c r="FY17" s="66"/>
      <c r="FZ17" s="66"/>
      <c r="GA17" s="66"/>
      <c r="GB17" s="67">
        <f t="shared" si="25"/>
        <v>402434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>
        <v>10787</v>
      </c>
      <c r="FV18" s="48">
        <v>16243</v>
      </c>
      <c r="FW18" s="48">
        <v>14653</v>
      </c>
      <c r="FX18" s="161">
        <v>11753</v>
      </c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>
        <v>28503</v>
      </c>
      <c r="FV19" s="48">
        <v>30431</v>
      </c>
      <c r="FW19" s="48">
        <v>29227</v>
      </c>
      <c r="FX19" s="161">
        <v>31320</v>
      </c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>
        <v>236909</v>
      </c>
      <c r="FT20" s="66">
        <v>251786</v>
      </c>
      <c r="FU20" s="66">
        <v>235228</v>
      </c>
      <c r="FV20" s="66">
        <v>252195</v>
      </c>
      <c r="FW20" s="66">
        <v>268376</v>
      </c>
      <c r="FX20" s="160">
        <v>255049</v>
      </c>
      <c r="FY20" s="66"/>
      <c r="FZ20" s="66"/>
      <c r="GA20" s="66"/>
      <c r="GB20" s="67">
        <f>+SUM(FP20:GA20)</f>
        <v>2300738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61">
        <v>170359</v>
      </c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61">
        <v>84690</v>
      </c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>
        <v>810044</v>
      </c>
      <c r="FT23" s="68">
        <v>865416</v>
      </c>
      <c r="FU23" s="68">
        <v>804585</v>
      </c>
      <c r="FV23" s="68">
        <v>899244</v>
      </c>
      <c r="FW23" s="68">
        <v>928888</v>
      </c>
      <c r="FX23" s="162">
        <v>863458</v>
      </c>
      <c r="FY23" s="68"/>
      <c r="FZ23" s="68"/>
      <c r="GA23" s="68"/>
      <c r="GB23" s="68">
        <f>+SUM(FP23:GA23)</f>
        <v>7931622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>
        <v>495400</v>
      </c>
      <c r="FT24" s="67">
        <v>520595</v>
      </c>
      <c r="FU24" s="67">
        <v>470822</v>
      </c>
      <c r="FV24" s="67">
        <v>545567</v>
      </c>
      <c r="FW24" s="67">
        <v>558317</v>
      </c>
      <c r="FX24" s="163">
        <v>493612</v>
      </c>
      <c r="FY24" s="67"/>
      <c r="FZ24" s="67"/>
      <c r="GA24" s="67"/>
      <c r="GB24" s="67">
        <f>+SUM(FP24:GA24)</f>
        <v>4794367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>
        <v>314644</v>
      </c>
      <c r="FT25" s="67">
        <v>344821</v>
      </c>
      <c r="FU25" s="67">
        <v>333763</v>
      </c>
      <c r="FV25" s="67">
        <v>353677</v>
      </c>
      <c r="FW25" s="67">
        <v>370571</v>
      </c>
      <c r="FX25" s="163">
        <v>369846</v>
      </c>
      <c r="FY25" s="67"/>
      <c r="FZ25" s="67"/>
      <c r="GA25" s="67"/>
      <c r="GB25" s="67">
        <f>+SUM(FP25:GA25)</f>
        <v>3137255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>
        <v>679764</v>
      </c>
      <c r="FT31" s="66">
        <v>732530</v>
      </c>
      <c r="FU31" s="66">
        <v>690782</v>
      </c>
      <c r="FV31" s="66">
        <v>753835</v>
      </c>
      <c r="FW31" s="66">
        <v>778645</v>
      </c>
      <c r="FX31" s="160">
        <v>750223</v>
      </c>
      <c r="FY31" s="66"/>
      <c r="FZ31" s="66"/>
      <c r="GA31" s="66"/>
      <c r="GB31" s="67">
        <f>+SUM(FP31:GA31)</f>
        <v>6622960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61">
        <v>203218</v>
      </c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61">
        <v>547005</v>
      </c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>
        <v>408113</v>
      </c>
      <c r="FT34" s="66">
        <v>441188</v>
      </c>
      <c r="FU34" s="66">
        <v>421339</v>
      </c>
      <c r="FV34" s="66">
        <v>465087</v>
      </c>
      <c r="FW34" s="66">
        <v>479363</v>
      </c>
      <c r="FX34" s="160">
        <v>458875</v>
      </c>
      <c r="FY34" s="66"/>
      <c r="FZ34" s="66"/>
      <c r="GA34" s="66"/>
      <c r="GB34" s="67">
        <f t="shared" ref="GB34:GB40" si="91">+SUM(FP34:GA34)</f>
        <v>4046594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61">
        <v>89436</v>
      </c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61">
        <v>369439</v>
      </c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>
        <v>115677</v>
      </c>
      <c r="FT37" s="66">
        <v>135471</v>
      </c>
      <c r="FU37" s="66">
        <v>126819</v>
      </c>
      <c r="FV37" s="66">
        <v>141134</v>
      </c>
      <c r="FW37" s="66">
        <v>145076</v>
      </c>
      <c r="FX37" s="160">
        <v>139515</v>
      </c>
      <c r="FY37" s="66"/>
      <c r="FZ37" s="66"/>
      <c r="GA37" s="66"/>
      <c r="GB37" s="67">
        <f t="shared" si="91"/>
        <v>1207108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>
        <v>18307</v>
      </c>
      <c r="FV38" s="48">
        <v>23532</v>
      </c>
      <c r="FW38" s="48">
        <v>22785</v>
      </c>
      <c r="FX38" s="161">
        <v>18846</v>
      </c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>
        <v>108512</v>
      </c>
      <c r="FV39" s="48">
        <v>117602</v>
      </c>
      <c r="FW39" s="48">
        <v>122291</v>
      </c>
      <c r="FX39" s="161">
        <v>120669</v>
      </c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>
        <v>139914</v>
      </c>
      <c r="FT40" s="66">
        <v>151093</v>
      </c>
      <c r="FU40" s="66">
        <v>148284</v>
      </c>
      <c r="FV40" s="66">
        <v>161070</v>
      </c>
      <c r="FW40" s="66">
        <v>151192</v>
      </c>
      <c r="FX40" s="160">
        <v>158430</v>
      </c>
      <c r="FY40" s="66"/>
      <c r="FZ40" s="66"/>
      <c r="GA40" s="66"/>
      <c r="GB40" s="67">
        <f t="shared" si="91"/>
        <v>1404552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>
        <v>10787</v>
      </c>
      <c r="FV41" s="48">
        <v>16243</v>
      </c>
      <c r="FW41" s="48">
        <v>14653</v>
      </c>
      <c r="FX41" s="161">
        <v>11753</v>
      </c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>
        <v>137497</v>
      </c>
      <c r="FV42" s="48">
        <v>144827</v>
      </c>
      <c r="FW42" s="48">
        <v>136539</v>
      </c>
      <c r="FX42" s="161">
        <v>146677</v>
      </c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>
        <v>407954</v>
      </c>
      <c r="FT43" s="66">
        <v>436276</v>
      </c>
      <c r="FU43" s="66">
        <v>427103</v>
      </c>
      <c r="FV43" s="66">
        <v>449961</v>
      </c>
      <c r="FW43" s="66">
        <v>479781</v>
      </c>
      <c r="FX43" s="160">
        <v>468086</v>
      </c>
      <c r="FY43" s="66"/>
      <c r="FZ43" s="66"/>
      <c r="GA43" s="66"/>
      <c r="GB43" s="67">
        <f>+SUM(FP43:GA43)</f>
        <v>4059879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61">
        <v>170359</v>
      </c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61">
        <v>297727</v>
      </c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>
        <v>1751422</v>
      </c>
      <c r="FT46" s="68">
        <v>1896558</v>
      </c>
      <c r="FU46" s="68">
        <v>1814327</v>
      </c>
      <c r="FV46" s="68">
        <v>1971087</v>
      </c>
      <c r="FW46" s="68">
        <v>2034057</v>
      </c>
      <c r="FX46" s="162">
        <v>1975129</v>
      </c>
      <c r="FY46" s="68"/>
      <c r="FZ46" s="68"/>
      <c r="GA46" s="68"/>
      <c r="GB46" s="68">
        <f>+SUM(FP46:GA46)</f>
        <v>17341093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>
        <v>495400</v>
      </c>
      <c r="FT47" s="67">
        <v>520595</v>
      </c>
      <c r="FU47" s="67">
        <v>470822</v>
      </c>
      <c r="FV47" s="67">
        <v>545567</v>
      </c>
      <c r="FW47" s="67">
        <v>558317</v>
      </c>
      <c r="FX47" s="163">
        <v>493612</v>
      </c>
      <c r="FY47" s="67"/>
      <c r="FZ47" s="67"/>
      <c r="GA47" s="67"/>
      <c r="GB47" s="67">
        <f>+SUM(FP47:GA47)</f>
        <v>4794367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>
        <v>1256022</v>
      </c>
      <c r="FT48" s="67">
        <v>1375963</v>
      </c>
      <c r="FU48" s="67">
        <v>1343505</v>
      </c>
      <c r="FV48" s="67">
        <v>1425520</v>
      </c>
      <c r="FW48" s="67">
        <v>1475740</v>
      </c>
      <c r="FX48" s="163">
        <v>1481517</v>
      </c>
      <c r="FY48" s="67"/>
      <c r="FZ48" s="67"/>
      <c r="GA48" s="67"/>
      <c r="GB48" s="67">
        <f>+SUM(FP48:GA48)</f>
        <v>12546726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>SUM(FP55:FP56)</f>
        <v>20684525.799999997</v>
      </c>
      <c r="FQ54" s="69">
        <f>SUM(FQ55:FQ56)</f>
        <v>20126970.299999997</v>
      </c>
      <c r="FR54" s="69">
        <f>SUM(FR55:FR56)</f>
        <v>19883388.399999999</v>
      </c>
      <c r="FS54" s="69">
        <f>SUM(FS55:FS56)</f>
        <v>18132017.800000004</v>
      </c>
      <c r="FT54" s="69">
        <f>SUM(FT55:FT56)</f>
        <v>19667816.299999997</v>
      </c>
      <c r="FU54" s="69">
        <f t="shared" ref="FU54:GA54" si="142">SUM(FU55:FU56)</f>
        <v>18818004.199999999</v>
      </c>
      <c r="FV54" s="69">
        <f t="shared" si="142"/>
        <v>20468694.5</v>
      </c>
      <c r="FW54" s="154">
        <f>SUM(FW55:FW56)</f>
        <v>21036013.899999999</v>
      </c>
      <c r="FX54" s="154">
        <f t="shared" si="142"/>
        <v>20452826.199999999</v>
      </c>
      <c r="FY54" s="154">
        <f t="shared" si="142"/>
        <v>0</v>
      </c>
      <c r="FZ54" s="154">
        <f t="shared" si="142"/>
        <v>0</v>
      </c>
      <c r="GA54" s="154">
        <f t="shared" si="142"/>
        <v>0</v>
      </c>
      <c r="GB54" s="69">
        <f>+SUM(FP54:GA54)</f>
        <v>179270257.40000001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>
        <v>4949765.9999999991</v>
      </c>
      <c r="FT55" s="105">
        <v>5186522.0999999987</v>
      </c>
      <c r="FU55" s="112">
        <v>4678246.1000000006</v>
      </c>
      <c r="FV55" s="70">
        <v>5458604.6999999993</v>
      </c>
      <c r="FW55" s="70">
        <v>5566043.7999999989</v>
      </c>
      <c r="FX55" s="70">
        <v>4897388.2</v>
      </c>
      <c r="FY55" s="70"/>
      <c r="FZ55" s="70"/>
      <c r="GA55" s="70"/>
      <c r="GB55" s="70">
        <f>+SUM(FP55:GA55)</f>
        <v>47691987.299999997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>
        <v>13182251.800000004</v>
      </c>
      <c r="FT56" s="105">
        <v>14481294.199999999</v>
      </c>
      <c r="FU56" s="70">
        <v>14139758.1</v>
      </c>
      <c r="FV56" s="70">
        <v>15010089.799999999</v>
      </c>
      <c r="FW56" s="70">
        <v>15469970.1</v>
      </c>
      <c r="FX56" s="70">
        <v>15555437.999999998</v>
      </c>
      <c r="FY56" s="70"/>
      <c r="FZ56" s="70"/>
      <c r="GA56" s="70"/>
      <c r="GB56" s="70">
        <f>+SUM(FP56:GA56)</f>
        <v>131578270.09999999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U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W48" sqref="FW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6384" width="11.42578125" style="11"/>
  </cols>
  <sheetData>
    <row r="1" spans="1:184" ht="15" x14ac:dyDescent="0.25">
      <c r="A1" s="195" t="s">
        <v>136</v>
      </c>
      <c r="B1" s="195"/>
    </row>
    <row r="2" spans="1:184" ht="30" customHeight="1" x14ac:dyDescent="0.25">
      <c r="A2" s="196" t="s">
        <v>149</v>
      </c>
      <c r="B2" s="197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>
        <v>180514</v>
      </c>
      <c r="FT8" s="72">
        <v>189745</v>
      </c>
      <c r="FU8" s="72">
        <v>171582</v>
      </c>
      <c r="FV8" s="72">
        <v>197281</v>
      </c>
      <c r="FW8" s="72">
        <v>198296</v>
      </c>
      <c r="FX8" s="164">
        <v>181157</v>
      </c>
      <c r="FY8" s="72"/>
      <c r="FZ8" s="72"/>
      <c r="GA8" s="72"/>
      <c r="GB8" s="72">
        <f>+SUM(FP8:GA8)</f>
        <v>1739541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61">
        <v>63708</v>
      </c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61">
        <v>117449</v>
      </c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>
        <v>163755</v>
      </c>
      <c r="FT11" s="72">
        <v>172763</v>
      </c>
      <c r="FU11" s="72">
        <v>157977</v>
      </c>
      <c r="FV11" s="72">
        <v>181331</v>
      </c>
      <c r="FW11" s="72">
        <v>184583</v>
      </c>
      <c r="FX11" s="164">
        <v>167520</v>
      </c>
      <c r="FY11" s="72"/>
      <c r="FZ11" s="72"/>
      <c r="GA11" s="72"/>
      <c r="GB11" s="72">
        <f>+SUM(FP11:GA11)</f>
        <v>1585030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61">
        <v>56104</v>
      </c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61">
        <v>111416</v>
      </c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>
        <v>210612</v>
      </c>
      <c r="FT14" s="72">
        <v>217015</v>
      </c>
      <c r="FU14" s="72">
        <v>196807</v>
      </c>
      <c r="FV14" s="72">
        <v>222908</v>
      </c>
      <c r="FW14" s="72">
        <v>227395</v>
      </c>
      <c r="FX14" s="164">
        <v>208827</v>
      </c>
      <c r="FY14" s="72"/>
      <c r="FZ14" s="72"/>
      <c r="GA14" s="72"/>
      <c r="GB14" s="72">
        <f>+SUM(FP14:GA14)</f>
        <v>1986769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61">
        <v>83284</v>
      </c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61">
        <v>125543</v>
      </c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>
        <v>286623</v>
      </c>
      <c r="FT17" s="72">
        <v>308943</v>
      </c>
      <c r="FU17" s="72">
        <v>282128</v>
      </c>
      <c r="FV17" s="72">
        <v>313529</v>
      </c>
      <c r="FW17" s="72">
        <v>333930</v>
      </c>
      <c r="FX17" s="164">
        <v>316216</v>
      </c>
      <c r="FY17" s="72"/>
      <c r="FZ17" s="72"/>
      <c r="GA17" s="72"/>
      <c r="GB17" s="72">
        <f>+SUM(FP17:GA17)</f>
        <v>2801697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61">
        <v>173661</v>
      </c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61">
        <v>142555</v>
      </c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40">
        <v>873720</v>
      </c>
      <c r="FY20" s="19"/>
      <c r="FZ20" s="19"/>
      <c r="GA20" s="19"/>
      <c r="GB20" s="19">
        <f>+SUM(FP20:GA20)</f>
        <v>8113037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446563</v>
      </c>
      <c r="FL21" s="73">
        <v>498129</v>
      </c>
      <c r="FM21" s="73">
        <v>430815</v>
      </c>
      <c r="FN21" s="73">
        <v>539891</v>
      </c>
      <c r="FO21" s="73">
        <f>+SUM(FC21:FN21)</f>
        <v>5400454</v>
      </c>
      <c r="FP21" s="73">
        <v>529320</v>
      </c>
      <c r="FQ21" s="73">
        <v>498434</v>
      </c>
      <c r="FR21" s="73">
        <v>444612</v>
      </c>
      <c r="FS21" s="73">
        <v>417557</v>
      </c>
      <c r="FT21" s="73">
        <v>420589</v>
      </c>
      <c r="FU21" s="73">
        <v>363777</v>
      </c>
      <c r="FV21" s="73">
        <v>444912</v>
      </c>
      <c r="FW21" s="73">
        <v>446964</v>
      </c>
      <c r="FX21" s="165">
        <v>376757</v>
      </c>
      <c r="FY21" s="73"/>
      <c r="FZ21" s="73"/>
      <c r="GA21" s="73"/>
      <c r="GB21" s="73">
        <f>+SUM(FP21:GA21)</f>
        <v>3942922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472644</v>
      </c>
      <c r="FL22" s="73">
        <v>497354</v>
      </c>
      <c r="FM22" s="73">
        <v>484375</v>
      </c>
      <c r="FN22" s="73">
        <v>502869</v>
      </c>
      <c r="FO22" s="73">
        <f>+SUM(FC22:FN22)</f>
        <v>5286304</v>
      </c>
      <c r="FP22" s="73">
        <v>465816</v>
      </c>
      <c r="FQ22" s="73">
        <v>447160</v>
      </c>
      <c r="FR22" s="73">
        <v>456258</v>
      </c>
      <c r="FS22" s="73">
        <v>423947</v>
      </c>
      <c r="FT22" s="73">
        <v>467877</v>
      </c>
      <c r="FU22" s="73">
        <v>444717</v>
      </c>
      <c r="FV22" s="73">
        <v>470137</v>
      </c>
      <c r="FW22" s="73">
        <v>497240</v>
      </c>
      <c r="FX22" s="165">
        <v>496963</v>
      </c>
      <c r="FY22" s="73"/>
      <c r="FZ22" s="73"/>
      <c r="GA22" s="73"/>
      <c r="GB22" s="73">
        <f>+SUM(FP22:GA22)</f>
        <v>4170115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>
        <v>524554</v>
      </c>
      <c r="FT28" s="72">
        <v>573428</v>
      </c>
      <c r="FU28" s="72">
        <v>541641</v>
      </c>
      <c r="FV28" s="72">
        <v>588038</v>
      </c>
      <c r="FW28" s="72">
        <v>595912</v>
      </c>
      <c r="FX28" s="164">
        <v>585232</v>
      </c>
      <c r="FY28" s="72"/>
      <c r="FZ28" s="72"/>
      <c r="GA28" s="72"/>
      <c r="GB28" s="72">
        <f>+SUM(FP28:GA28)</f>
        <v>5139535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61">
        <v>63708</v>
      </c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61">
        <v>521524</v>
      </c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>
        <v>493926</v>
      </c>
      <c r="FT31" s="72">
        <v>537215</v>
      </c>
      <c r="FU31" s="72">
        <v>514835</v>
      </c>
      <c r="FV31" s="72">
        <v>554521</v>
      </c>
      <c r="FW31" s="72">
        <v>569897</v>
      </c>
      <c r="FX31" s="164">
        <v>554220</v>
      </c>
      <c r="FY31" s="72"/>
      <c r="FZ31" s="72"/>
      <c r="GA31" s="72"/>
      <c r="GB31" s="72">
        <f>+SUM(FP31:GA31)</f>
        <v>4843791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61">
        <v>56104</v>
      </c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61">
        <v>498116</v>
      </c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606156</v>
      </c>
      <c r="FL34" s="72">
        <v>638309</v>
      </c>
      <c r="FM34" s="72">
        <v>613549</v>
      </c>
      <c r="FN34" s="72">
        <v>665215</v>
      </c>
      <c r="FO34" s="72">
        <f>+SUM(FC34:FN34)</f>
        <v>7005863</v>
      </c>
      <c r="FP34" s="72">
        <v>625922</v>
      </c>
      <c r="FQ34" s="72">
        <v>604998</v>
      </c>
      <c r="FR34" s="72">
        <v>591585</v>
      </c>
      <c r="FS34" s="72">
        <v>560570</v>
      </c>
      <c r="FT34" s="72">
        <v>599367</v>
      </c>
      <c r="FU34" s="72">
        <v>570692</v>
      </c>
      <c r="FV34" s="72">
        <v>614751</v>
      </c>
      <c r="FW34" s="72">
        <v>632683</v>
      </c>
      <c r="FX34" s="164">
        <v>614266</v>
      </c>
      <c r="FY34" s="72"/>
      <c r="FZ34" s="72"/>
      <c r="GA34" s="72"/>
      <c r="GB34" s="72">
        <f>+SUM(FP34:GA34)</f>
        <v>5414834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61">
        <v>83284</v>
      </c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61">
        <v>530982</v>
      </c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>
        <v>610604</v>
      </c>
      <c r="FT37" s="72">
        <v>670308</v>
      </c>
      <c r="FU37" s="72">
        <v>627569</v>
      </c>
      <c r="FV37" s="72">
        <v>683904</v>
      </c>
      <c r="FW37" s="72">
        <v>730168</v>
      </c>
      <c r="FX37" s="164">
        <v>716961</v>
      </c>
      <c r="FY37" s="72"/>
      <c r="FZ37" s="72"/>
      <c r="GA37" s="72"/>
      <c r="GB37" s="72">
        <f>+SUM(FP37:GA37)</f>
        <v>6061567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61">
        <v>173661</v>
      </c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61">
        <v>543300</v>
      </c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40">
        <v>2470679</v>
      </c>
      <c r="FY40" s="19"/>
      <c r="FZ40" s="19"/>
      <c r="GA40" s="19"/>
      <c r="GB40" s="19">
        <f>+SUM(FP40:GA40)</f>
        <v>21459727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446563</v>
      </c>
      <c r="FL41" s="73">
        <v>498129</v>
      </c>
      <c r="FM41" s="73">
        <v>430815</v>
      </c>
      <c r="FN41" s="73">
        <v>539891</v>
      </c>
      <c r="FO41" s="73">
        <f>+SUM(FC41:FN41)</f>
        <v>5400454</v>
      </c>
      <c r="FP41" s="73">
        <v>529320</v>
      </c>
      <c r="FQ41" s="73">
        <v>498434</v>
      </c>
      <c r="FR41" s="73">
        <v>444612</v>
      </c>
      <c r="FS41" s="73">
        <v>417557</v>
      </c>
      <c r="FT41" s="73">
        <v>420589</v>
      </c>
      <c r="FU41" s="73">
        <v>363777</v>
      </c>
      <c r="FV41" s="73">
        <v>444912</v>
      </c>
      <c r="FW41" s="73">
        <v>446964</v>
      </c>
      <c r="FX41" s="165">
        <v>376757</v>
      </c>
      <c r="FY41" s="73"/>
      <c r="FZ41" s="73"/>
      <c r="GA41" s="73"/>
      <c r="GB41" s="73">
        <f>+SUM(FP41:GA41)</f>
        <v>3942922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1990489</v>
      </c>
      <c r="FL42" s="73">
        <v>2080431</v>
      </c>
      <c r="FM42" s="73">
        <v>2038332</v>
      </c>
      <c r="FN42" s="73">
        <v>2119302</v>
      </c>
      <c r="FO42" s="73">
        <f>+SUM(FC42:FN42)</f>
        <v>22587949</v>
      </c>
      <c r="FP42" s="73">
        <v>1954179</v>
      </c>
      <c r="FQ42" s="73">
        <v>1871248</v>
      </c>
      <c r="FR42" s="73">
        <v>1896672</v>
      </c>
      <c r="FS42" s="73">
        <v>1772097</v>
      </c>
      <c r="FT42" s="73">
        <v>1959729</v>
      </c>
      <c r="FU42" s="73">
        <v>1890960</v>
      </c>
      <c r="FV42" s="73">
        <v>1996302</v>
      </c>
      <c r="FW42" s="73">
        <v>2081696</v>
      </c>
      <c r="FX42" s="165">
        <v>2093922</v>
      </c>
      <c r="FY42" s="73"/>
      <c r="FZ42" s="73"/>
      <c r="GA42" s="73"/>
      <c r="GB42" s="73">
        <f>+SUM(FP42:GA42)</f>
        <v>17516805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21631030.899999999</v>
      </c>
      <c r="FT48" s="133">
        <f>SUM(FT49:FT50)</f>
        <v>23506542.300000001</v>
      </c>
      <c r="FU48" s="133">
        <f>SUM(FU49:FU50)</f>
        <v>22264510.599999998</v>
      </c>
      <c r="FV48" s="133">
        <f t="shared" ref="FV48:GA48" si="132">SUM(FV49:FV50)</f>
        <v>24118730.399999999</v>
      </c>
      <c r="FW48" s="133">
        <f t="shared" si="132"/>
        <v>24984039.600000001</v>
      </c>
      <c r="FX48" s="166">
        <f t="shared" si="132"/>
        <v>24404299.399999995</v>
      </c>
      <c r="FY48" s="166">
        <f t="shared" si="132"/>
        <v>0</v>
      </c>
      <c r="FZ48" s="166">
        <f t="shared" si="132"/>
        <v>0</v>
      </c>
      <c r="GA48" s="166">
        <f t="shared" si="132"/>
        <v>0</v>
      </c>
      <c r="GB48" s="19">
        <f>+SUM(FP48:GA48)</f>
        <v>209475815.90000001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4747282.5</v>
      </c>
      <c r="FO49" s="21">
        <f>+SUM(FC49:FN49)</f>
        <v>47089293</v>
      </c>
      <c r="FP49" s="73">
        <v>4723173.0999999996</v>
      </c>
      <c r="FQ49" s="132">
        <v>4981590.8</v>
      </c>
      <c r="FR49" s="73">
        <v>4441143.2000000011</v>
      </c>
      <c r="FS49" s="73">
        <v>4158770.6000000006</v>
      </c>
      <c r="FT49" s="73">
        <v>4184401.5</v>
      </c>
      <c r="FU49" s="73">
        <v>3613914.7</v>
      </c>
      <c r="FV49" s="73">
        <v>4424001.4000000004</v>
      </c>
      <c r="FW49" s="73">
        <v>4442226.5</v>
      </c>
      <c r="FX49" s="165">
        <v>3742510.3</v>
      </c>
      <c r="FY49" s="73"/>
      <c r="FZ49" s="73"/>
      <c r="GA49" s="73"/>
      <c r="GB49" s="21">
        <f>+SUM(FP49:GA49)</f>
        <v>38711732.099999994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18440057.800000004</v>
      </c>
      <c r="FO50" s="21">
        <f>+SUM(FC50:FN50)</f>
        <v>196139003.09999999</v>
      </c>
      <c r="FP50" s="73">
        <v>17218643</v>
      </c>
      <c r="FQ50" s="132">
        <v>18487053.699999996</v>
      </c>
      <c r="FR50" s="73">
        <v>18715058.899999999</v>
      </c>
      <c r="FS50" s="73">
        <v>17472260.299999997</v>
      </c>
      <c r="FT50" s="73">
        <v>19322140.800000001</v>
      </c>
      <c r="FU50" s="73">
        <v>18650595.899999999</v>
      </c>
      <c r="FV50" s="73">
        <v>19694728.999999996</v>
      </c>
      <c r="FW50" s="73">
        <v>20541813.100000001</v>
      </c>
      <c r="FX50" s="165">
        <v>20661789.099999994</v>
      </c>
      <c r="FY50" s="73"/>
      <c r="FZ50" s="73"/>
      <c r="GA50" s="73"/>
      <c r="GB50" s="21">
        <f>+SUM(FP50:GA50)</f>
        <v>170764083.79999998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T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X44" sqref="IX44:IX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5" t="s">
        <v>136</v>
      </c>
      <c r="B1" s="195"/>
    </row>
    <row r="2" spans="1:262" ht="30" customHeight="1" x14ac:dyDescent="0.2">
      <c r="A2" s="196" t="s">
        <v>150</v>
      </c>
      <c r="B2" s="197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>
        <v>364038</v>
      </c>
      <c r="IY8" s="47"/>
      <c r="IZ8" s="47"/>
      <c r="JA8" s="47"/>
      <c r="JB8" s="72">
        <f>SUM(IP8:JA8)</f>
        <v>3348771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>
        <v>184783</v>
      </c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>
        <v>179255</v>
      </c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>
        <v>184166</v>
      </c>
      <c r="IY11" s="47"/>
      <c r="IZ11" s="47"/>
      <c r="JA11" s="47"/>
      <c r="JB11" s="72">
        <f>SUM(IP11:JA11)</f>
        <v>1585990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>
        <v>3198</v>
      </c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>
        <v>180968</v>
      </c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>
        <v>386205</v>
      </c>
      <c r="IY14" s="47"/>
      <c r="IZ14" s="47"/>
      <c r="JA14" s="47"/>
      <c r="JB14" s="72">
        <f>SUM(IP14:JA14)</f>
        <v>3895487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>
        <v>341764</v>
      </c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>
        <v>44441</v>
      </c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>
        <v>934409</v>
      </c>
      <c r="IY17" s="19"/>
      <c r="IZ17" s="19"/>
      <c r="JA17" s="19"/>
      <c r="JB17" s="19">
        <f>SUM(IP17:JA17)</f>
        <v>8830248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>
        <v>529745</v>
      </c>
      <c r="IY18" s="21"/>
      <c r="IZ18" s="21"/>
      <c r="JA18" s="21"/>
      <c r="JB18" s="21">
        <f>SUM(IP18:JA18)</f>
        <v>5329405</v>
      </c>
    </row>
    <row r="19" spans="2:262" x14ac:dyDescent="0.2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>
        <v>404664</v>
      </c>
      <c r="IY19" s="21"/>
      <c r="IZ19" s="21"/>
      <c r="JA19" s="21"/>
      <c r="JB19" s="21">
        <f>SUM(IP19:JA19)</f>
        <v>3500843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>
        <v>935619</v>
      </c>
      <c r="IY26" s="47"/>
      <c r="IZ26" s="47"/>
      <c r="JA26" s="47"/>
      <c r="JB26" s="72">
        <f>SUM(IP26:JA26)</f>
        <v>8225271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>
        <v>184783</v>
      </c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>
        <v>750836</v>
      </c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>
        <v>804167</v>
      </c>
      <c r="IY29" s="47"/>
      <c r="IZ29" s="47"/>
      <c r="JA29" s="47"/>
      <c r="JB29" s="72">
        <f>SUM(IP29:JA29)</f>
        <v>6912106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>
        <v>3198</v>
      </c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>
        <v>800969</v>
      </c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>
        <v>459963</v>
      </c>
      <c r="IY32" s="47"/>
      <c r="IZ32" s="47"/>
      <c r="JA32" s="47"/>
      <c r="JB32" s="72">
        <f>SUM(IP32:JA32)</f>
        <v>4561632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>
        <v>341764</v>
      </c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>
        <v>118199</v>
      </c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>
        <v>2199749</v>
      </c>
      <c r="IY35" s="19"/>
      <c r="IZ35" s="19"/>
      <c r="JA35" s="19"/>
      <c r="JB35" s="19">
        <f>SUM(IP35:JA35)</f>
        <v>19699009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>
        <v>529745</v>
      </c>
      <c r="IY36" s="21"/>
      <c r="IZ36" s="21"/>
      <c r="JA36" s="21"/>
      <c r="JB36" s="21">
        <f>SUM(IP36:JA36)</f>
        <v>5329405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>
        <v>1670004</v>
      </c>
      <c r="IY37" s="21"/>
      <c r="IZ37" s="21"/>
      <c r="JA37" s="21"/>
      <c r="JB37" s="21">
        <f>SUM(IP37:JA37)</f>
        <v>14369604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20897615.5</v>
      </c>
      <c r="IY43" s="19">
        <f t="shared" si="237"/>
        <v>0</v>
      </c>
      <c r="IZ43" s="19">
        <f t="shared" si="237"/>
        <v>0</v>
      </c>
      <c r="JA43" s="19">
        <f t="shared" si="237"/>
        <v>0</v>
      </c>
      <c r="JB43" s="19">
        <f>SUM(IP43:JA43)</f>
        <v>180128532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>
        <v>5032577.5</v>
      </c>
      <c r="IY44" s="21"/>
      <c r="IZ44" s="21"/>
      <c r="JA44" s="21"/>
      <c r="JB44" s="21">
        <f>SUM(IP44:JA44)</f>
        <v>48710692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>
        <v>15865038</v>
      </c>
      <c r="IY45" s="21"/>
      <c r="IZ45" s="21"/>
      <c r="JA45" s="21"/>
      <c r="JB45" s="21">
        <f>SUM(IP45:JA45)</f>
        <v>131417840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T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X43" sqref="HX43:HX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5" t="s">
        <v>136</v>
      </c>
      <c r="B1" s="195"/>
    </row>
    <row r="2" spans="1:236" ht="30" customHeight="1" x14ac:dyDescent="0.2">
      <c r="A2" s="196" t="s">
        <v>151</v>
      </c>
      <c r="B2" s="197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>
        <v>746118</v>
      </c>
      <c r="HT8" s="72">
        <v>629832</v>
      </c>
      <c r="HU8" s="72">
        <v>560852</v>
      </c>
      <c r="HV8" s="72">
        <v>669508</v>
      </c>
      <c r="HW8" s="72">
        <v>642220</v>
      </c>
      <c r="HX8" s="72">
        <v>592368</v>
      </c>
      <c r="HY8" s="72"/>
      <c r="HZ8" s="72"/>
      <c r="IA8" s="72"/>
      <c r="IB8" s="72">
        <f>+SUM(HP8:IA8)</f>
        <v>6581820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>
        <v>389448</v>
      </c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>
        <v>202920</v>
      </c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>
        <v>257958</v>
      </c>
      <c r="HT11" s="72">
        <v>272122</v>
      </c>
      <c r="HU11" s="72">
        <v>245440</v>
      </c>
      <c r="HV11" s="72">
        <v>287712</v>
      </c>
      <c r="HW11" s="72">
        <v>287758</v>
      </c>
      <c r="HX11" s="72">
        <v>264752</v>
      </c>
      <c r="HY11" s="72"/>
      <c r="HZ11" s="72"/>
      <c r="IA11" s="72"/>
      <c r="IB11" s="72">
        <f>+SUM(HP11:IA11)</f>
        <v>2645398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>
        <v>141730</v>
      </c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>
        <v>123022</v>
      </c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>
        <v>381596</v>
      </c>
      <c r="HT14" s="72">
        <v>392346</v>
      </c>
      <c r="HU14" s="72">
        <v>347254</v>
      </c>
      <c r="HV14" s="72">
        <v>403726</v>
      </c>
      <c r="HW14" s="72">
        <v>406960</v>
      </c>
      <c r="HX14" s="72">
        <v>370270</v>
      </c>
      <c r="HY14" s="72"/>
      <c r="HZ14" s="72"/>
      <c r="IA14" s="72"/>
      <c r="IB14" s="72">
        <f>+SUM(HP14:IA14)</f>
        <v>3574420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>
        <v>201926</v>
      </c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>
        <v>168344</v>
      </c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>
        <v>1227390</v>
      </c>
      <c r="HY17" s="19"/>
      <c r="HZ17" s="19"/>
      <c r="IA17" s="19"/>
      <c r="IB17" s="19">
        <f>+SUM(HP17:IA17)</f>
        <v>12801638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>
        <v>936916</v>
      </c>
      <c r="HT18" s="78">
        <v>801868</v>
      </c>
      <c r="HU18" s="78">
        <v>684652</v>
      </c>
      <c r="HV18" s="78">
        <v>871094</v>
      </c>
      <c r="HW18" s="78">
        <v>829756</v>
      </c>
      <c r="HX18" s="78">
        <v>733104</v>
      </c>
      <c r="HY18" s="78"/>
      <c r="HZ18" s="78"/>
      <c r="IA18" s="78"/>
      <c r="IB18" s="78">
        <f>+SUM(HP18:IA18)</f>
        <v>8392732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>
        <v>448756</v>
      </c>
      <c r="HT19" s="78">
        <v>492432</v>
      </c>
      <c r="HU19" s="78">
        <v>468894</v>
      </c>
      <c r="HV19" s="78">
        <v>489852</v>
      </c>
      <c r="HW19" s="78">
        <v>507182</v>
      </c>
      <c r="HX19" s="78">
        <v>494286</v>
      </c>
      <c r="HY19" s="78"/>
      <c r="HZ19" s="78"/>
      <c r="IA19" s="78"/>
      <c r="IB19" s="78">
        <f>+SUM(HP19:IA19)</f>
        <v>4408906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>
        <v>1338308</v>
      </c>
      <c r="HT25" s="72">
        <v>1259486</v>
      </c>
      <c r="HU25" s="72">
        <v>1171176</v>
      </c>
      <c r="HV25" s="72">
        <v>1295100</v>
      </c>
      <c r="HW25" s="72">
        <v>1292912</v>
      </c>
      <c r="HX25" s="72">
        <v>1220144</v>
      </c>
      <c r="HY25" s="72"/>
      <c r="HZ25" s="72"/>
      <c r="IA25" s="72"/>
      <c r="IB25" s="72">
        <f>+SUM(HP25:IA25)</f>
        <v>12219154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>
        <v>389448</v>
      </c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>
        <v>830696</v>
      </c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>
        <v>578054</v>
      </c>
      <c r="HT28" s="72">
        <v>647186</v>
      </c>
      <c r="HU28" s="72">
        <v>603778</v>
      </c>
      <c r="HV28" s="72">
        <v>671052</v>
      </c>
      <c r="HW28" s="72">
        <v>691202</v>
      </c>
      <c r="HX28" s="72">
        <v>659236</v>
      </c>
      <c r="HY28" s="72"/>
      <c r="HZ28" s="72"/>
      <c r="IA28" s="72"/>
      <c r="IB28" s="72">
        <f>+SUM(HP28:IA28)</f>
        <v>6120588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>
        <v>141730</v>
      </c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>
        <v>517506</v>
      </c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>
        <v>880204</v>
      </c>
      <c r="HT31" s="72">
        <v>934088</v>
      </c>
      <c r="HU31" s="72">
        <v>862730</v>
      </c>
      <c r="HV31" s="72">
        <v>937356</v>
      </c>
      <c r="HW31" s="72">
        <v>950822</v>
      </c>
      <c r="HX31" s="72">
        <v>902424</v>
      </c>
      <c r="HY31" s="72"/>
      <c r="HZ31" s="72"/>
      <c r="IA31" s="72"/>
      <c r="IB31" s="72">
        <f>+SUM(HP31:IA31)</f>
        <v>8362150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>
        <v>201926</v>
      </c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>
        <v>700498</v>
      </c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>
        <v>2781804</v>
      </c>
      <c r="HY34" s="19"/>
      <c r="HZ34" s="19"/>
      <c r="IA34" s="19"/>
      <c r="IB34" s="19">
        <f>+SUM(HP34:IA34)</f>
        <v>26701892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>
        <v>936916</v>
      </c>
      <c r="HT35" s="78">
        <v>801868</v>
      </c>
      <c r="HU35" s="78">
        <v>684652</v>
      </c>
      <c r="HV35" s="78">
        <v>871094</v>
      </c>
      <c r="HW35" s="78">
        <v>829756</v>
      </c>
      <c r="HX35" s="78">
        <v>733104</v>
      </c>
      <c r="HY35" s="78"/>
      <c r="HZ35" s="78"/>
      <c r="IA35" s="78"/>
      <c r="IB35" s="78">
        <f>+SUM(HP35:IA35)</f>
        <v>8392732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>
        <v>1859650</v>
      </c>
      <c r="HT36" s="78">
        <v>2038892</v>
      </c>
      <c r="HU36" s="78">
        <v>1953032</v>
      </c>
      <c r="HV36" s="78">
        <v>2032414</v>
      </c>
      <c r="HW36" s="78">
        <v>2105180</v>
      </c>
      <c r="HX36" s="78">
        <v>2048700</v>
      </c>
      <c r="HY36" s="78"/>
      <c r="HZ36" s="78"/>
      <c r="IA36" s="78"/>
      <c r="IB36" s="78">
        <f>+SUM(HP36:IA36)</f>
        <v>18309160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25260519.600000001</v>
      </c>
      <c r="HW42" s="19">
        <f t="shared" si="194"/>
        <v>25533943.199999999</v>
      </c>
      <c r="HX42" s="19">
        <f t="shared" si="194"/>
        <v>24201694.800000004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227074598.19999999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>
        <v>6378004.7999999998</v>
      </c>
      <c r="HY43" s="21"/>
      <c r="HZ43" s="21"/>
      <c r="IA43" s="21"/>
      <c r="IB43" s="21">
        <f>+SUM(HP43:IA43)</f>
        <v>71229169.799999997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>
        <v>17823690.000000004</v>
      </c>
      <c r="HY44" s="21"/>
      <c r="HZ44" s="21"/>
      <c r="IA44" s="21"/>
      <c r="IB44" s="21">
        <f>+SUM(HP44:IA44)</f>
        <v>155845428.39999998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H4" activePane="bottomRight" state="frozen"/>
      <selection pane="topRight" activeCell="C1" sqref="C1"/>
      <selection pane="bottomLeft" activeCell="A4" sqref="A4"/>
      <selection pane="bottomRight" activeCell="HK86" sqref="HK86:HK8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5" t="s">
        <v>136</v>
      </c>
      <c r="B1" s="195"/>
    </row>
    <row r="2" spans="1:223" ht="30" customHeight="1" x14ac:dyDescent="0.2">
      <c r="A2" s="196" t="s">
        <v>152</v>
      </c>
      <c r="B2" s="197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30">
        <v>28486</v>
      </c>
      <c r="HL8" s="14"/>
      <c r="HM8" s="14"/>
      <c r="HN8" s="14"/>
      <c r="HO8" s="14">
        <f>+SUM(HC8:HN8)</f>
        <v>263233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36">
        <v>17551</v>
      </c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36">
        <v>10935</v>
      </c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30">
        <v>82416</v>
      </c>
      <c r="HL11" s="14"/>
      <c r="HM11" s="14"/>
      <c r="HN11" s="14"/>
      <c r="HO11" s="14">
        <f>+SUM(HC11:HN11)</f>
        <v>740301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36">
        <v>57091</v>
      </c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36">
        <v>25325</v>
      </c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30">
        <v>11246</v>
      </c>
      <c r="HL14" s="14"/>
      <c r="HM14" s="14"/>
      <c r="HN14" s="14"/>
      <c r="HO14" s="14">
        <f>+SUM(HC14:HN14)</f>
        <v>112834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36">
        <v>4558</v>
      </c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36">
        <v>6688</v>
      </c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30">
        <v>48530</v>
      </c>
      <c r="HL17" s="14"/>
      <c r="HM17" s="14"/>
      <c r="HN17" s="14"/>
      <c r="HO17" s="14">
        <f>+SUM(HC17:HN17)</f>
        <v>435707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36">
        <v>23960</v>
      </c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36">
        <v>24570</v>
      </c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30">
        <v>115821</v>
      </c>
      <c r="HL20" s="14"/>
      <c r="HM20" s="14"/>
      <c r="HN20" s="14"/>
      <c r="HO20" s="14">
        <f>+SUM(HC20:HN20)</f>
        <v>1071203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36">
        <v>78855</v>
      </c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36">
        <v>36966</v>
      </c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30">
        <v>18745</v>
      </c>
      <c r="HL23" s="14"/>
      <c r="HM23" s="14"/>
      <c r="HN23" s="14"/>
      <c r="HO23" s="14">
        <f>+SUM(HC23:HN23)</f>
        <v>169375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36">
        <v>11872</v>
      </c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36">
        <v>6873</v>
      </c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30">
        <v>45549</v>
      </c>
      <c r="HL26" s="14"/>
      <c r="HM26" s="14"/>
      <c r="HN26" s="14"/>
      <c r="HO26" s="14">
        <f>+SUM(HC26:HN26)</f>
        <v>421805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36">
        <v>20933</v>
      </c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36">
        <v>24616</v>
      </c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30">
        <v>34593</v>
      </c>
      <c r="HL29" s="14"/>
      <c r="HM29" s="14"/>
      <c r="HN29" s="14"/>
      <c r="HO29" s="14">
        <f>+SUM(HC29:HN29)</f>
        <v>310353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36">
        <v>26105</v>
      </c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36">
        <v>8488</v>
      </c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30">
        <v>36855</v>
      </c>
      <c r="HL32" s="14"/>
      <c r="HM32" s="14"/>
      <c r="HN32" s="14"/>
      <c r="HO32" s="14">
        <f>+SUM(HC32:HN32)</f>
        <v>331565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36">
        <v>26559</v>
      </c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36">
        <v>10296</v>
      </c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30">
        <v>0</v>
      </c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36">
        <v>0</v>
      </c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36">
        <v>0</v>
      </c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>
        <v>386822</v>
      </c>
      <c r="HG38" s="59">
        <v>419902</v>
      </c>
      <c r="HH38" s="59">
        <v>398107</v>
      </c>
      <c r="HI38" s="59">
        <v>434726</v>
      </c>
      <c r="HJ38" s="59">
        <v>456483</v>
      </c>
      <c r="HK38" s="137">
        <v>422241</v>
      </c>
      <c r="HL38" s="59"/>
      <c r="HM38" s="59"/>
      <c r="HN38" s="59"/>
      <c r="HO38" s="59">
        <f>+SUM(HC38:HN38)</f>
        <v>3856376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>
        <v>251977</v>
      </c>
      <c r="HG39" s="79">
        <v>272833</v>
      </c>
      <c r="HH39" s="79">
        <v>254188</v>
      </c>
      <c r="HI39" s="79">
        <v>288068</v>
      </c>
      <c r="HJ39" s="79">
        <v>296907</v>
      </c>
      <c r="HK39" s="138">
        <v>267484</v>
      </c>
      <c r="HL39" s="79"/>
      <c r="HM39" s="79"/>
      <c r="HN39" s="79"/>
      <c r="HO39" s="79">
        <f>+SUM(HC39:HN39)</f>
        <v>2514931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>
        <v>134845</v>
      </c>
      <c r="HG40" s="79">
        <v>147069</v>
      </c>
      <c r="HH40" s="79">
        <v>143919</v>
      </c>
      <c r="HI40" s="79">
        <v>146658</v>
      </c>
      <c r="HJ40" s="79">
        <v>159576</v>
      </c>
      <c r="HK40" s="138">
        <v>154757</v>
      </c>
      <c r="HL40" s="79"/>
      <c r="HM40" s="79"/>
      <c r="HN40" s="79"/>
      <c r="HO40" s="79">
        <f>+SUM(HC40:HN40)</f>
        <v>1341445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30">
        <v>62276</v>
      </c>
      <c r="HL47" s="14"/>
      <c r="HM47" s="14"/>
      <c r="HN47" s="14"/>
      <c r="HO47" s="14">
        <f>+SUM(HC47:HN47)</f>
        <v>567036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36">
        <v>17551</v>
      </c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36">
        <v>44725</v>
      </c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30">
        <v>145265</v>
      </c>
      <c r="HL50" s="14"/>
      <c r="HM50" s="14"/>
      <c r="HN50" s="14"/>
      <c r="HO50" s="14">
        <f>+SUM(HC50:HN50)</f>
        <v>1293301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36">
        <v>57091</v>
      </c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36">
        <v>88174</v>
      </c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30">
        <v>33131</v>
      </c>
      <c r="HL53" s="14"/>
      <c r="HM53" s="14"/>
      <c r="HN53" s="14"/>
      <c r="HO53" s="14">
        <f>+SUM(HC53:HN53)</f>
        <v>310779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36">
        <v>4558</v>
      </c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36">
        <v>28573</v>
      </c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30">
        <v>119826</v>
      </c>
      <c r="HL56" s="14"/>
      <c r="HM56" s="14"/>
      <c r="HN56" s="14"/>
      <c r="HO56" s="14">
        <f>+SUM(HC56:HN56)</f>
        <v>1051743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36">
        <v>23960</v>
      </c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36">
        <v>95866</v>
      </c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30">
        <v>216218</v>
      </c>
      <c r="HL59" s="14"/>
      <c r="HM59" s="14"/>
      <c r="HN59" s="14"/>
      <c r="HO59" s="14">
        <f>+SUM(HC59:HN59)</f>
        <v>1898967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36">
        <v>78855</v>
      </c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36">
        <v>137363</v>
      </c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30">
        <v>38618</v>
      </c>
      <c r="HL62" s="14"/>
      <c r="HM62" s="14"/>
      <c r="HN62" s="14"/>
      <c r="HO62" s="14">
        <f>+SUM(HC62:HN62)</f>
        <v>348147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36">
        <v>11872</v>
      </c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36">
        <v>26746</v>
      </c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30">
        <v>119562</v>
      </c>
      <c r="HL65" s="14"/>
      <c r="HM65" s="14"/>
      <c r="HN65" s="14"/>
      <c r="HO65" s="14">
        <f>+SUM(HC65:HN65)</f>
        <v>1066191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36">
        <v>20933</v>
      </c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36">
        <v>98629</v>
      </c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30">
        <v>59683</v>
      </c>
      <c r="HL68" s="14"/>
      <c r="HM68" s="14"/>
      <c r="HN68" s="14"/>
      <c r="HO68" s="14">
        <f>+SUM(HC68:HN68)</f>
        <v>525997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36">
        <v>26105</v>
      </c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36">
        <v>33578</v>
      </c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30">
        <v>64444</v>
      </c>
      <c r="HL71" s="14"/>
      <c r="HM71" s="14"/>
      <c r="HN71" s="14"/>
      <c r="HO71" s="14">
        <f>+SUM(HC71:HN71)</f>
        <v>575799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36">
        <v>26559</v>
      </c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36">
        <v>37885</v>
      </c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30">
        <v>0</v>
      </c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36">
        <v>0</v>
      </c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36">
        <v>0</v>
      </c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>
        <v>766305</v>
      </c>
      <c r="HG77" s="59">
        <v>828687</v>
      </c>
      <c r="HH77" s="59">
        <v>799752</v>
      </c>
      <c r="HI77" s="59">
        <v>846552</v>
      </c>
      <c r="HJ77" s="59">
        <v>906519</v>
      </c>
      <c r="HK77" s="137">
        <v>859023</v>
      </c>
      <c r="HL77" s="59"/>
      <c r="HM77" s="59"/>
      <c r="HN77" s="59"/>
      <c r="HO77" s="59">
        <f>+SUM(HC77:HN77)</f>
        <v>7637960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>
        <v>251977</v>
      </c>
      <c r="HG78" s="79">
        <v>272833</v>
      </c>
      <c r="HH78" s="79">
        <v>254188</v>
      </c>
      <c r="HI78" s="79">
        <v>288068</v>
      </c>
      <c r="HJ78" s="79">
        <v>296907</v>
      </c>
      <c r="HK78" s="138">
        <v>267484</v>
      </c>
      <c r="HL78" s="79"/>
      <c r="HM78" s="79"/>
      <c r="HN78" s="79"/>
      <c r="HO78" s="79">
        <f>+SUM(HC78:HN78)</f>
        <v>2514931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>
        <v>514328</v>
      </c>
      <c r="HG79" s="79">
        <v>555854</v>
      </c>
      <c r="HH79" s="79">
        <v>545564</v>
      </c>
      <c r="HI79" s="79">
        <v>558484</v>
      </c>
      <c r="HJ79" s="79">
        <v>609612</v>
      </c>
      <c r="HK79" s="138">
        <v>591539</v>
      </c>
      <c r="HL79" s="79"/>
      <c r="HM79" s="79"/>
      <c r="HN79" s="79"/>
      <c r="HO79" s="79">
        <f>+SUM(HC79:HN79)</f>
        <v>5123029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6184058.5</v>
      </c>
      <c r="HG85" s="59">
        <f t="shared" si="301"/>
        <v>6611910.7000000002</v>
      </c>
      <c r="HH85" s="59">
        <f t="shared" si="301"/>
        <v>6373654.7000000002</v>
      </c>
      <c r="HI85" s="59">
        <f t="shared" si="301"/>
        <v>6747331.9000000004</v>
      </c>
      <c r="HJ85" s="59">
        <f t="shared" si="301"/>
        <v>7230930.5</v>
      </c>
      <c r="HK85" s="137">
        <f t="shared" si="301"/>
        <v>6825534.7999999989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60945285.600000001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>
        <v>2032061.9</v>
      </c>
      <c r="HG86" s="79">
        <v>2187396.2000000002</v>
      </c>
      <c r="HH86" s="79">
        <v>2035746.8999999994</v>
      </c>
      <c r="HI86" s="79">
        <v>2307749.4</v>
      </c>
      <c r="HJ86" s="79">
        <v>2379736.4000000004</v>
      </c>
      <c r="HK86" s="138">
        <v>2137820.9999999995</v>
      </c>
      <c r="HL86" s="79"/>
      <c r="HM86" s="79"/>
      <c r="HN86" s="79"/>
      <c r="HO86" s="14">
        <f>+SUM(HC86:HN86)</f>
        <v>20122764.800000001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>
        <v>4151996.6</v>
      </c>
      <c r="HG87" s="79">
        <v>4424514.5</v>
      </c>
      <c r="HH87" s="79">
        <v>4337907.8000000007</v>
      </c>
      <c r="HI87" s="79">
        <v>4439582.5</v>
      </c>
      <c r="HJ87" s="79">
        <v>4851194.0999999996</v>
      </c>
      <c r="HK87" s="138">
        <v>4687713.8</v>
      </c>
      <c r="HL87" s="79"/>
      <c r="HM87" s="79"/>
      <c r="HN87" s="79"/>
      <c r="HO87" s="14">
        <f>+SUM(HC87:HN87)</f>
        <v>40822520.799999997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H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K44" sqref="FK44:FK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5" t="s">
        <v>136</v>
      </c>
      <c r="B1" s="195"/>
    </row>
    <row r="2" spans="1:171" ht="30" customHeight="1" x14ac:dyDescent="0.2">
      <c r="A2" s="196" t="s">
        <v>153</v>
      </c>
      <c r="B2" s="197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30">
        <v>221714</v>
      </c>
      <c r="FL8" s="14"/>
      <c r="FM8" s="14"/>
      <c r="FN8" s="14"/>
      <c r="FO8" s="14">
        <f>+SUM(FC8:FN8)</f>
        <v>2121967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36">
        <v>116338</v>
      </c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39">
        <v>105376</v>
      </c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30">
        <v>128632</v>
      </c>
      <c r="FL11" s="14"/>
      <c r="FM11" s="14"/>
      <c r="FN11" s="14"/>
      <c r="FO11" s="14">
        <f>+SUM(FC11:FN11)</f>
        <v>1205192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36">
        <v>55983</v>
      </c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39">
        <v>72649</v>
      </c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30">
        <v>120042</v>
      </c>
      <c r="FL14" s="14"/>
      <c r="FM14" s="14"/>
      <c r="FN14" s="14"/>
      <c r="FO14" s="14">
        <f>+SUM(FC14:FN14)</f>
        <v>1078544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36">
        <v>85400</v>
      </c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39">
        <v>34642</v>
      </c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40">
        <v>470388</v>
      </c>
      <c r="FL17" s="19"/>
      <c r="FM17" s="19"/>
      <c r="FN17" s="19"/>
      <c r="FO17" s="19">
        <f>+SUM(FC17:FN17)</f>
        <v>4405703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41">
        <v>257721</v>
      </c>
      <c r="FL18" s="21"/>
      <c r="FM18" s="21"/>
      <c r="FN18" s="21"/>
      <c r="FO18" s="21">
        <f>+SUM(FC18:FN18)</f>
        <v>2534950</v>
      </c>
    </row>
    <row r="19" spans="2:171" x14ac:dyDescent="0.2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41">
        <v>212667</v>
      </c>
      <c r="FL19" s="21"/>
      <c r="FM19" s="21"/>
      <c r="FN19" s="21"/>
      <c r="FO19" s="21">
        <f>+SUM(FC19:FN19)</f>
        <v>1870753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30">
        <v>554736</v>
      </c>
      <c r="FL26" s="14"/>
      <c r="FM26" s="14"/>
      <c r="FN26" s="14"/>
      <c r="FO26" s="14">
        <f>+SUM(FC26:FN26)</f>
        <v>5059985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36">
        <v>116338</v>
      </c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39">
        <v>438398</v>
      </c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30">
        <v>365764</v>
      </c>
      <c r="FL29" s="14"/>
      <c r="FM29" s="14"/>
      <c r="FN29" s="14"/>
      <c r="FO29" s="14">
        <f>+SUM(FC29:FN29)</f>
        <v>3168719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36">
        <v>55983</v>
      </c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39">
        <v>309781</v>
      </c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30">
        <v>224298</v>
      </c>
      <c r="FL32" s="14"/>
      <c r="FM32" s="14"/>
      <c r="FN32" s="14"/>
      <c r="FO32" s="14">
        <f>+SUM(FC32:FN32)</f>
        <v>1986794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36">
        <v>85400</v>
      </c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39">
        <v>138898</v>
      </c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40">
        <v>1144798</v>
      </c>
      <c r="FL35" s="19"/>
      <c r="FM35" s="19"/>
      <c r="FN35" s="19"/>
      <c r="FO35" s="19">
        <f>+SUM(FC35:FN35)</f>
        <v>10215498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41">
        <v>257721</v>
      </c>
      <c r="FL36" s="21"/>
      <c r="FM36" s="21"/>
      <c r="FN36" s="21"/>
      <c r="FO36" s="21">
        <f>+SUM(FC36:FN36)</f>
        <v>2534950</v>
      </c>
    </row>
    <row r="37" spans="2:171" x14ac:dyDescent="0.2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41">
        <v>887077</v>
      </c>
      <c r="FL37" s="21"/>
      <c r="FM37" s="21"/>
      <c r="FN37" s="21"/>
      <c r="FO37" s="21">
        <f>+SUM(FC37:FN37)</f>
        <v>7680548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40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40">
        <f t="shared" si="123"/>
        <v>8607388.799999997</v>
      </c>
      <c r="FL43" s="19">
        <f t="shared" si="123"/>
        <v>0</v>
      </c>
      <c r="FM43" s="19">
        <f t="shared" si="123"/>
        <v>0</v>
      </c>
      <c r="FN43" s="19">
        <f t="shared" si="123"/>
        <v>0</v>
      </c>
      <c r="FO43" s="19">
        <f>+SUM(FC43:FN43)</f>
        <v>76531430.499999985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41">
        <v>1936578.5999999996</v>
      </c>
      <c r="FL44" s="21"/>
      <c r="FM44" s="21"/>
      <c r="FN44" s="21"/>
      <c r="FO44" s="21">
        <f>+SUM(FC44:FN44)</f>
        <v>18980943.699999996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41">
        <v>6670810.1999999983</v>
      </c>
      <c r="FL45" s="21"/>
      <c r="FM45" s="21"/>
      <c r="FN45" s="21"/>
      <c r="FO45" s="21">
        <f>+SUM(FC45:FN45)</f>
        <v>57550486.79999999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T4" activePane="bottomRight" state="frozen"/>
      <selection pane="topRight" activeCell="C1" sqref="C1"/>
      <selection pane="bottomLeft" activeCell="A4" sqref="A4"/>
      <selection pane="bottomRight" activeCell="GX56" sqref="GX56:GX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5" t="s">
        <v>136</v>
      </c>
      <c r="B1" s="195"/>
    </row>
    <row r="2" spans="1:210" ht="30" customHeight="1" x14ac:dyDescent="0.2">
      <c r="A2" s="196" t="s">
        <v>154</v>
      </c>
      <c r="B2" s="197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>
        <v>67708</v>
      </c>
      <c r="GY8" s="14"/>
      <c r="GZ8" s="14"/>
      <c r="HA8" s="14"/>
      <c r="HB8" s="14">
        <f>+SUM(GP8:HA8)</f>
        <v>602688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>
        <v>49666</v>
      </c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>
        <v>18042</v>
      </c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>
        <v>48215</v>
      </c>
      <c r="GY11" s="14"/>
      <c r="GZ11" s="14"/>
      <c r="HA11" s="14"/>
      <c r="HB11" s="14">
        <f>+SUM(GP11:HA11)</f>
        <v>401760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>
        <v>31748</v>
      </c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>
        <v>16467</v>
      </c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>
        <v>30936</v>
      </c>
      <c r="GY14" s="14"/>
      <c r="GZ14" s="14"/>
      <c r="HA14" s="14"/>
      <c r="HB14" s="14">
        <f>+SUM(GP14:HA14)</f>
        <v>278979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>
        <v>11988</v>
      </c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>
        <v>18948</v>
      </c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>
        <v>21125</v>
      </c>
      <c r="GY17" s="14"/>
      <c r="GZ17" s="14"/>
      <c r="HA17" s="14"/>
      <c r="HB17" s="14">
        <f>+SUM(GP17:HA17)</f>
        <v>193444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>
        <v>6001</v>
      </c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>
        <v>15124</v>
      </c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>
        <v>45001</v>
      </c>
      <c r="GY20" s="14"/>
      <c r="GZ20" s="14"/>
      <c r="HA20" s="14"/>
      <c r="HB20" s="14">
        <f>+SUM(GP20:HA20)</f>
        <v>415587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>
        <v>29026</v>
      </c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>
        <v>15975</v>
      </c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>
        <v>198398</v>
      </c>
      <c r="GT23" s="59">
        <v>214194</v>
      </c>
      <c r="GU23" s="59">
        <v>198801</v>
      </c>
      <c r="GV23" s="59">
        <v>229613</v>
      </c>
      <c r="GW23" s="59">
        <v>231488</v>
      </c>
      <c r="GX23" s="59">
        <v>212985</v>
      </c>
      <c r="GY23" s="59"/>
      <c r="GZ23" s="59"/>
      <c r="HA23" s="59"/>
      <c r="HB23" s="59">
        <f>+SUM(GP23:HA23)</f>
        <v>1892458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>
        <v>123021</v>
      </c>
      <c r="GT24" s="79">
        <v>131640</v>
      </c>
      <c r="GU24" s="79">
        <v>118700</v>
      </c>
      <c r="GV24" s="79">
        <v>140959</v>
      </c>
      <c r="GW24" s="79">
        <v>144574</v>
      </c>
      <c r="GX24" s="79">
        <v>128429</v>
      </c>
      <c r="GY24" s="79"/>
      <c r="GZ24" s="79"/>
      <c r="HA24" s="79"/>
      <c r="HB24" s="79">
        <f>+SUM(GP24:HA24)</f>
        <v>1172364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>
        <v>75377</v>
      </c>
      <c r="GT25" s="79">
        <v>82554</v>
      </c>
      <c r="GU25" s="79">
        <v>80101</v>
      </c>
      <c r="GV25" s="79">
        <v>88654</v>
      </c>
      <c r="GW25" s="79">
        <v>86914</v>
      </c>
      <c r="GX25" s="79">
        <v>84556</v>
      </c>
      <c r="GY25" s="79"/>
      <c r="GZ25" s="79"/>
      <c r="HA25" s="79"/>
      <c r="HB25" s="79">
        <f>+SUM(GP25:HA25)</f>
        <v>720094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>
        <v>120615</v>
      </c>
      <c r="GY32" s="14"/>
      <c r="GZ32" s="14"/>
      <c r="HA32" s="14"/>
      <c r="HB32" s="14">
        <f>+SUM(GP32:HA32)</f>
        <v>1072093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>
        <v>49666</v>
      </c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>
        <v>70949</v>
      </c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>
        <v>86418</v>
      </c>
      <c r="GY35" s="14"/>
      <c r="GZ35" s="14"/>
      <c r="HA35" s="14"/>
      <c r="HB35" s="14">
        <f>+SUM(GP35:HA35)</f>
        <v>700766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>
        <v>31748</v>
      </c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>
        <v>54670</v>
      </c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>
        <v>94137</v>
      </c>
      <c r="GY38" s="14"/>
      <c r="GZ38" s="14"/>
      <c r="HA38" s="14"/>
      <c r="HB38" s="14">
        <f>+SUM(GP38:HA38)</f>
        <v>796406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>
        <v>11988</v>
      </c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>
        <v>82149</v>
      </c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>
        <v>72777</v>
      </c>
      <c r="GY41" s="14"/>
      <c r="GZ41" s="14"/>
      <c r="HA41" s="14"/>
      <c r="HB41" s="14">
        <f>+SUM(GP41:HA41)</f>
        <v>634312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>
        <v>6001</v>
      </c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>
        <v>66776</v>
      </c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>
        <v>93758</v>
      </c>
      <c r="GY44" s="14"/>
      <c r="GZ44" s="14"/>
      <c r="HA44" s="14"/>
      <c r="HB44" s="14">
        <f>+SUM(GP44:HA44)</f>
        <v>833465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>
        <v>29026</v>
      </c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>
        <v>64732</v>
      </c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>
        <v>420422</v>
      </c>
      <c r="GT47" s="59">
        <v>454445</v>
      </c>
      <c r="GU47" s="59">
        <v>432894</v>
      </c>
      <c r="GV47" s="59">
        <v>502010</v>
      </c>
      <c r="GW47" s="59">
        <v>494319</v>
      </c>
      <c r="GX47" s="59">
        <v>467705</v>
      </c>
      <c r="GY47" s="59"/>
      <c r="GZ47" s="59"/>
      <c r="HA47" s="59"/>
      <c r="HB47" s="59">
        <f>+SUM(GP47:HA47)</f>
        <v>4037042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>
        <v>123021</v>
      </c>
      <c r="GT48" s="79">
        <v>131640</v>
      </c>
      <c r="GU48" s="79">
        <v>118700</v>
      </c>
      <c r="GV48" s="79">
        <v>140959</v>
      </c>
      <c r="GW48" s="79">
        <v>144574</v>
      </c>
      <c r="GX48" s="79">
        <v>128429</v>
      </c>
      <c r="GY48" s="79"/>
      <c r="GZ48" s="79"/>
      <c r="HA48" s="79"/>
      <c r="HB48" s="79">
        <f>+SUM(GP48:HA48)</f>
        <v>1172364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>
        <v>297401</v>
      </c>
      <c r="GT49" s="79">
        <v>322805</v>
      </c>
      <c r="GU49" s="79">
        <v>314194</v>
      </c>
      <c r="GV49" s="79">
        <v>361051</v>
      </c>
      <c r="GW49" s="79">
        <v>349745</v>
      </c>
      <c r="GX49" s="79">
        <v>339276</v>
      </c>
      <c r="GY49" s="79"/>
      <c r="GZ49" s="79"/>
      <c r="HA49" s="79"/>
      <c r="HB49" s="79">
        <f>+SUM(GP49:HA49)</f>
        <v>2864678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 t="shared" ref="GC55:GH55" si="218">+SUM(GC56:GC57)</f>
        <v>1599301.0000000005</v>
      </c>
      <c r="GD55" s="59">
        <f t="shared" si="218"/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 t="shared" si="218"/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 t="shared" ref="GP55:GU55" si="220">+SUM(GP56:GP57)</f>
        <v>1667299.3</v>
      </c>
      <c r="GQ55" s="59">
        <f t="shared" si="220"/>
        <v>1561823.6999999997</v>
      </c>
      <c r="GR55" s="59">
        <f t="shared" si="220"/>
        <v>1663806</v>
      </c>
      <c r="GS55" s="59">
        <f t="shared" si="220"/>
        <v>1625604.7</v>
      </c>
      <c r="GT55" s="59">
        <f t="shared" si="220"/>
        <v>1757164.8999999994</v>
      </c>
      <c r="GU55" s="59">
        <f t="shared" si="220"/>
        <v>1673505.5</v>
      </c>
      <c r="GV55" s="59">
        <f t="shared" ref="GV55:HA55" si="221">+SUM(GV56:GV57)</f>
        <v>1940696.5</v>
      </c>
      <c r="GW55" s="59">
        <f t="shared" si="221"/>
        <v>1911316.8000000003</v>
      </c>
      <c r="GX55" s="59">
        <f t="shared" si="221"/>
        <v>1808005.5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15609222.9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>
        <v>479781.89999999985</v>
      </c>
      <c r="GT56" s="79">
        <v>513395.99999999988</v>
      </c>
      <c r="GU56" s="79">
        <v>462930.00000000006</v>
      </c>
      <c r="GV56" s="79">
        <v>549740.1</v>
      </c>
      <c r="GW56" s="79">
        <v>563838.6</v>
      </c>
      <c r="GX56" s="79">
        <v>500873.10000000009</v>
      </c>
      <c r="GY56" s="79"/>
      <c r="GZ56" s="79"/>
      <c r="HA56" s="79"/>
      <c r="HB56" s="14">
        <f>+SUM(GP56:HA56)</f>
        <v>4572219.5999999996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>
        <v>1145822.8</v>
      </c>
      <c r="GT57" s="79">
        <v>1243768.8999999994</v>
      </c>
      <c r="GU57" s="79">
        <v>1210575.5</v>
      </c>
      <c r="GV57" s="79">
        <v>1390956.4</v>
      </c>
      <c r="GW57" s="79">
        <v>1347478.2000000002</v>
      </c>
      <c r="GX57" s="79">
        <v>1307132.3999999999</v>
      </c>
      <c r="GY57" s="79"/>
      <c r="GZ57" s="79"/>
      <c r="HA57" s="79"/>
      <c r="HB57" s="14">
        <f>+SUM(GP57:HA57)</f>
        <v>11037003.299999999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G4" activePane="bottomRight" state="frozen"/>
      <selection pane="topRight" activeCell="C1" sqref="C1"/>
      <selection pane="bottomLeft" activeCell="A4" sqref="A4"/>
      <selection pane="bottomRight" activeCell="EJ30" sqref="EJ30:EK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155</v>
      </c>
      <c r="B2" s="197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>
        <v>22414</v>
      </c>
      <c r="EL8" s="14"/>
      <c r="EM8" s="14"/>
      <c r="EN8" s="14"/>
      <c r="EO8" s="59">
        <f t="shared" ref="EO8:EO13" si="11">+SUM(EC8:EN8)</f>
        <v>222288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>
        <v>15414</v>
      </c>
      <c r="EL9" s="16"/>
      <c r="EM9" s="16"/>
      <c r="EN9" s="16"/>
      <c r="EO9" s="14">
        <f t="shared" si="11"/>
        <v>156942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>
        <v>7000</v>
      </c>
      <c r="EL10" s="17"/>
      <c r="EM10" s="17"/>
      <c r="EN10" s="17"/>
      <c r="EO10" s="14">
        <f t="shared" si="11"/>
        <v>65346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>
        <v>22414</v>
      </c>
      <c r="EL11" s="19"/>
      <c r="EM11" s="19"/>
      <c r="EN11" s="19"/>
      <c r="EO11" s="59">
        <f t="shared" si="11"/>
        <v>222288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>
        <v>15414</v>
      </c>
      <c r="EL12" s="21"/>
      <c r="EM12" s="21"/>
      <c r="EN12" s="21"/>
      <c r="EO12" s="14">
        <f t="shared" si="11"/>
        <v>156942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>
        <v>7000</v>
      </c>
      <c r="EL13" s="21"/>
      <c r="EM13" s="21"/>
      <c r="EN13" s="21"/>
      <c r="EO13" s="14">
        <f t="shared" si="11"/>
        <v>65346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>
        <v>41271</v>
      </c>
      <c r="EL19" s="14"/>
      <c r="EM19" s="14"/>
      <c r="EN19" s="14"/>
      <c r="EO19" s="59">
        <f t="shared" ref="EO19:EO24" si="45">+SUM(EC19:EN19)</f>
        <v>395980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>
        <v>15414</v>
      </c>
      <c r="EL20" s="16"/>
      <c r="EM20" s="16"/>
      <c r="EN20" s="16"/>
      <c r="EO20" s="14">
        <f t="shared" si="45"/>
        <v>156942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>
        <v>25857</v>
      </c>
      <c r="EL21" s="17"/>
      <c r="EM21" s="17"/>
      <c r="EN21" s="17"/>
      <c r="EO21" s="14">
        <f t="shared" si="45"/>
        <v>239038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>
        <v>41271</v>
      </c>
      <c r="EL22" s="19"/>
      <c r="EM22" s="19"/>
      <c r="EN22" s="19"/>
      <c r="EO22" s="59">
        <f t="shared" si="45"/>
        <v>395980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>
        <v>15414</v>
      </c>
      <c r="EL23" s="21"/>
      <c r="EM23" s="21"/>
      <c r="EN23" s="21"/>
      <c r="EO23" s="14">
        <f t="shared" si="45"/>
        <v>156942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>
        <v>25857</v>
      </c>
      <c r="EL24" s="21"/>
      <c r="EM24" s="21"/>
      <c r="EN24" s="21"/>
      <c r="EO24" s="14">
        <f t="shared" si="45"/>
        <v>239038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G4" activePane="bottomRight" state="frozen"/>
      <selection pane="topRight" activeCell="C1" sqref="C1"/>
      <selection pane="bottomLeft" activeCell="A4" sqref="A4"/>
      <selection pane="bottomRight" activeCell="EK43" sqref="EK43:EK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156</v>
      </c>
      <c r="B2" s="197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>
        <v>26861</v>
      </c>
      <c r="EL8" s="14"/>
      <c r="EM8" s="14"/>
      <c r="EN8" s="14"/>
      <c r="EO8" s="14">
        <f>+SUM(EC8:EN8)</f>
        <v>246537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>
        <v>21029</v>
      </c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>
        <v>5832</v>
      </c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>
        <v>11837</v>
      </c>
      <c r="EL11" s="14"/>
      <c r="EM11" s="14"/>
      <c r="EN11" s="14"/>
      <c r="EO11" s="14">
        <f>+SUM(EC11:EN11)</f>
        <v>122727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>
        <v>8550</v>
      </c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>
        <v>3287</v>
      </c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>
        <v>42952</v>
      </c>
      <c r="EL14" s="14"/>
      <c r="EM14" s="14"/>
      <c r="EN14" s="14"/>
      <c r="EO14" s="14">
        <f>+SUM(EC14:EN14)</f>
        <v>411624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>
        <v>32360</v>
      </c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>
        <v>10592</v>
      </c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>
        <v>81650</v>
      </c>
      <c r="EL17" s="19"/>
      <c r="EM17" s="19"/>
      <c r="EN17" s="19"/>
      <c r="EO17" s="19">
        <f>+SUM(EC17:EN17)</f>
        <v>764498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>
        <v>61939</v>
      </c>
      <c r="EL18" s="21"/>
      <c r="EM18" s="21"/>
      <c r="EN18" s="21"/>
      <c r="EO18" s="21">
        <f>+SUM(EC18:EN18)</f>
        <v>586635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>
        <v>19711</v>
      </c>
      <c r="EL19" s="21"/>
      <c r="EM19" s="21"/>
      <c r="EN19" s="21"/>
      <c r="EO19" s="21">
        <f>+SUM(EC19:EN19)</f>
        <v>177863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>
        <v>44167</v>
      </c>
      <c r="EL25" s="14"/>
      <c r="EM25" s="14"/>
      <c r="EN25" s="14"/>
      <c r="EO25" s="14">
        <f>+SUM(EC25:EN25)</f>
        <v>390569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>
        <v>21029</v>
      </c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>
        <v>23138</v>
      </c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>
        <v>21969</v>
      </c>
      <c r="EL28" s="14"/>
      <c r="EM28" s="14"/>
      <c r="EN28" s="14"/>
      <c r="EO28" s="14">
        <f>+SUM(EC28:EN28)</f>
        <v>184047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>
        <v>8550</v>
      </c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>
        <v>13419</v>
      </c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>
        <v>73566</v>
      </c>
      <c r="EL31" s="14"/>
      <c r="EM31" s="14"/>
      <c r="EN31" s="14"/>
      <c r="EO31" s="14">
        <f>+SUM(EC31:EN31)</f>
        <v>699315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>
        <v>32360</v>
      </c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>
        <v>41206</v>
      </c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>
        <v>139702</v>
      </c>
      <c r="EL34" s="19"/>
      <c r="EM34" s="19"/>
      <c r="EN34" s="19"/>
      <c r="EO34" s="19">
        <f>+SUM(EC34:EN34)</f>
        <v>1273931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>
        <v>61939</v>
      </c>
      <c r="EL35" s="21"/>
      <c r="EM35" s="21"/>
      <c r="EN35" s="21"/>
      <c r="EO35" s="21">
        <f>+SUM(EC35:EN35)</f>
        <v>586635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>
        <v>77763</v>
      </c>
      <c r="EL36" s="21"/>
      <c r="EM36" s="21"/>
      <c r="EN36" s="21"/>
      <c r="EO36" s="21">
        <f>+SUM(EC36:EN36)</f>
        <v>687296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1117616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10261613.6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>
        <v>495512</v>
      </c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>
        <v>622104</v>
      </c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U4" activePane="bottomRight" state="frozen"/>
      <selection pane="topRight" activeCell="C1" sqref="C1"/>
      <selection pane="bottomLeft" activeCell="A4" sqref="A4"/>
      <selection pane="bottomRight" activeCell="EU17" sqref="EU17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6" t="s">
        <v>163</v>
      </c>
      <c r="B2" s="197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>
        <v>23516</v>
      </c>
      <c r="EY8" s="14"/>
      <c r="EZ8" s="14"/>
      <c r="FA8" s="14"/>
      <c r="FB8" s="14">
        <f>+SUM(EP8:FA8)</f>
        <v>202027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>
        <v>15776</v>
      </c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>
        <v>7740</v>
      </c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>
        <v>27539</v>
      </c>
      <c r="EY11" s="14"/>
      <c r="EZ11" s="14"/>
      <c r="FA11" s="14"/>
      <c r="FB11" s="14">
        <f>+SUM(EP11:FA11)</f>
        <v>253402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>
        <v>18732</v>
      </c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>
        <v>8807</v>
      </c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>
        <v>52570</v>
      </c>
      <c r="EY14" s="14"/>
      <c r="EZ14" s="14"/>
      <c r="FA14" s="14"/>
      <c r="FB14" s="14">
        <f>+SUM(EP14:FA14)</f>
        <v>450748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>
        <v>35926</v>
      </c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>
        <v>16644</v>
      </c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v>103625</v>
      </c>
      <c r="EY17" s="19">
        <f t="shared" ref="EX17:FA17" si="40">SUM(EY18:EY19)</f>
        <v>0</v>
      </c>
      <c r="EZ17" s="19">
        <f t="shared" si="40"/>
        <v>0</v>
      </c>
      <c r="FA17" s="19">
        <f t="shared" si="40"/>
        <v>0</v>
      </c>
      <c r="FB17" s="19">
        <f>+SUM(EP17:FA17)</f>
        <v>906177</v>
      </c>
    </row>
    <row r="18" spans="2:158" x14ac:dyDescent="0.2">
      <c r="B18" s="15" t="s">
        <v>2</v>
      </c>
      <c r="C18" s="21">
        <f t="shared" ref="C18:N18" si="41">C9+C12</f>
        <v>0</v>
      </c>
      <c r="D18" s="21">
        <f t="shared" si="41"/>
        <v>0</v>
      </c>
      <c r="E18" s="21">
        <f t="shared" si="41"/>
        <v>0</v>
      </c>
      <c r="F18" s="21">
        <f t="shared" si="41"/>
        <v>0</v>
      </c>
      <c r="G18" s="21">
        <f t="shared" si="41"/>
        <v>0</v>
      </c>
      <c r="H18" s="21">
        <f t="shared" si="41"/>
        <v>0</v>
      </c>
      <c r="I18" s="21">
        <f t="shared" si="41"/>
        <v>0</v>
      </c>
      <c r="J18" s="21">
        <f t="shared" si="41"/>
        <v>0</v>
      </c>
      <c r="K18" s="21">
        <f t="shared" si="41"/>
        <v>0</v>
      </c>
      <c r="L18" s="21">
        <f t="shared" si="41"/>
        <v>8951</v>
      </c>
      <c r="M18" s="21">
        <f t="shared" si="41"/>
        <v>8566</v>
      </c>
      <c r="N18" s="21">
        <f t="shared" si="41"/>
        <v>7921</v>
      </c>
      <c r="O18" s="21">
        <f>O9+O12+O15</f>
        <v>25438</v>
      </c>
      <c r="P18" s="21">
        <f t="shared" ref="P18:AA18" si="42">P9+P12</f>
        <v>5422</v>
      </c>
      <c r="Q18" s="21">
        <f t="shared" si="42"/>
        <v>6599</v>
      </c>
      <c r="R18" s="21">
        <f t="shared" si="42"/>
        <v>7241</v>
      </c>
      <c r="S18" s="21">
        <f t="shared" si="42"/>
        <v>7351</v>
      </c>
      <c r="T18" s="21">
        <f t="shared" si="42"/>
        <v>6677</v>
      </c>
      <c r="U18" s="21">
        <f t="shared" si="42"/>
        <v>7001</v>
      </c>
      <c r="V18" s="21">
        <f t="shared" si="42"/>
        <v>8069</v>
      </c>
      <c r="W18" s="21">
        <f t="shared" si="42"/>
        <v>9025</v>
      </c>
      <c r="X18" s="21">
        <f t="shared" si="42"/>
        <v>8330</v>
      </c>
      <c r="Y18" s="21">
        <f t="shared" si="42"/>
        <v>8812</v>
      </c>
      <c r="Z18" s="21">
        <f t="shared" si="42"/>
        <v>8127</v>
      </c>
      <c r="AA18" s="21">
        <f t="shared" si="42"/>
        <v>8275</v>
      </c>
      <c r="AB18" s="21">
        <f>AB9+AB12+AB15</f>
        <v>90929</v>
      </c>
      <c r="AC18" s="21">
        <f t="shared" ref="AC18:AN18" si="43">AC9+AC12</f>
        <v>8453</v>
      </c>
      <c r="AD18" s="21">
        <f t="shared" si="43"/>
        <v>10082</v>
      </c>
      <c r="AE18" s="21">
        <f t="shared" si="43"/>
        <v>8558</v>
      </c>
      <c r="AF18" s="21">
        <f t="shared" si="43"/>
        <v>6681</v>
      </c>
      <c r="AG18" s="21">
        <f t="shared" si="43"/>
        <v>6085</v>
      </c>
      <c r="AH18" s="21">
        <f t="shared" si="43"/>
        <v>5620</v>
      </c>
      <c r="AI18" s="21">
        <f t="shared" si="43"/>
        <v>7522</v>
      </c>
      <c r="AJ18" s="21">
        <f t="shared" si="43"/>
        <v>8534</v>
      </c>
      <c r="AK18" s="21">
        <f t="shared" si="43"/>
        <v>7642</v>
      </c>
      <c r="AL18" s="21">
        <f t="shared" si="43"/>
        <v>7268</v>
      </c>
      <c r="AM18" s="21">
        <f t="shared" si="43"/>
        <v>7188</v>
      </c>
      <c r="AN18" s="21">
        <f t="shared" si="43"/>
        <v>7922</v>
      </c>
      <c r="AO18" s="21">
        <f>AO9+AO12+AO15</f>
        <v>91555</v>
      </c>
      <c r="AP18" s="21">
        <f t="shared" ref="AP18:BA18" si="44">AP9+AP12</f>
        <v>8182</v>
      </c>
      <c r="AQ18" s="21">
        <f t="shared" si="44"/>
        <v>7134</v>
      </c>
      <c r="AR18" s="21">
        <f t="shared" si="44"/>
        <v>8305</v>
      </c>
      <c r="AS18" s="21">
        <f t="shared" si="44"/>
        <v>7906</v>
      </c>
      <c r="AT18" s="21">
        <f t="shared" si="44"/>
        <v>8390</v>
      </c>
      <c r="AU18" s="21">
        <f t="shared" si="44"/>
        <v>7424</v>
      </c>
      <c r="AV18" s="21">
        <f t="shared" si="44"/>
        <v>8413</v>
      </c>
      <c r="AW18" s="21">
        <f t="shared" si="44"/>
        <v>8932</v>
      </c>
      <c r="AX18" s="21">
        <f t="shared" si="44"/>
        <v>8000</v>
      </c>
      <c r="AY18" s="21">
        <f t="shared" si="44"/>
        <v>9330</v>
      </c>
      <c r="AZ18" s="21">
        <f t="shared" si="44"/>
        <v>8080</v>
      </c>
      <c r="BA18" s="21">
        <f t="shared" si="44"/>
        <v>9986</v>
      </c>
      <c r="BB18" s="21">
        <f>BB9+BB12+BB15</f>
        <v>100082</v>
      </c>
      <c r="BC18" s="21">
        <f t="shared" ref="BC18:BG19" si="45">BC9+BC12</f>
        <v>10762</v>
      </c>
      <c r="BD18" s="21">
        <f t="shared" si="45"/>
        <v>9113</v>
      </c>
      <c r="BE18" s="21">
        <f t="shared" si="45"/>
        <v>9791</v>
      </c>
      <c r="BF18" s="21">
        <f t="shared" si="45"/>
        <v>9573</v>
      </c>
      <c r="BG18" s="21">
        <f t="shared" si="45"/>
        <v>9442</v>
      </c>
      <c r="BH18" s="21">
        <f t="shared" ref="BH18:CA18" si="46">BH9+BH12</f>
        <v>9329</v>
      </c>
      <c r="BI18" s="21">
        <f t="shared" si="46"/>
        <v>11479</v>
      </c>
      <c r="BJ18" s="21">
        <f t="shared" si="46"/>
        <v>11466</v>
      </c>
      <c r="BK18" s="21">
        <f t="shared" si="46"/>
        <v>10852</v>
      </c>
      <c r="BL18" s="21">
        <f t="shared" si="46"/>
        <v>11266</v>
      </c>
      <c r="BM18" s="21">
        <f t="shared" si="46"/>
        <v>10016</v>
      </c>
      <c r="BN18" s="21">
        <f t="shared" si="46"/>
        <v>10990</v>
      </c>
      <c r="BO18" s="21">
        <f t="shared" si="46"/>
        <v>124079</v>
      </c>
      <c r="BP18" s="21">
        <f t="shared" si="46"/>
        <v>10731</v>
      </c>
      <c r="BQ18" s="21">
        <f t="shared" si="46"/>
        <v>10855</v>
      </c>
      <c r="BR18" s="21">
        <f t="shared" si="46"/>
        <v>10982</v>
      </c>
      <c r="BS18" s="21">
        <f t="shared" si="46"/>
        <v>11023</v>
      </c>
      <c r="BT18" s="21">
        <f t="shared" si="46"/>
        <v>11279</v>
      </c>
      <c r="BU18" s="21">
        <f t="shared" si="46"/>
        <v>11321</v>
      </c>
      <c r="BV18" s="21">
        <f t="shared" si="46"/>
        <v>13135</v>
      </c>
      <c r="BW18" s="21">
        <f t="shared" si="46"/>
        <v>13022</v>
      </c>
      <c r="BX18" s="21">
        <f t="shared" si="46"/>
        <v>11693</v>
      </c>
      <c r="BY18" s="21">
        <f t="shared" si="46"/>
        <v>13693</v>
      </c>
      <c r="BZ18" s="21">
        <v>33556</v>
      </c>
      <c r="CA18" s="21">
        <f t="shared" si="46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7">CE9+CE12+CE15</f>
        <v>37312</v>
      </c>
      <c r="CF18" s="21">
        <f t="shared" si="47"/>
        <v>32736</v>
      </c>
      <c r="CG18" s="21">
        <f t="shared" si="47"/>
        <v>37753</v>
      </c>
      <c r="CH18" s="21">
        <f t="shared" ref="CH18:CN19" si="48">CH9+CH12+CH15</f>
        <v>35073</v>
      </c>
      <c r="CI18" s="21">
        <f t="shared" si="48"/>
        <v>37689</v>
      </c>
      <c r="CJ18" s="21">
        <f t="shared" si="48"/>
        <v>41137</v>
      </c>
      <c r="CK18" s="21">
        <f t="shared" si="48"/>
        <v>39782</v>
      </c>
      <c r="CL18" s="21">
        <f t="shared" si="48"/>
        <v>42324</v>
      </c>
      <c r="CM18" s="21">
        <f t="shared" si="48"/>
        <v>40603</v>
      </c>
      <c r="CN18" s="21">
        <f t="shared" si="48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9">CR9+CR12+CR15</f>
        <v>45110</v>
      </c>
      <c r="CS18" s="21">
        <f t="shared" si="49"/>
        <v>42089</v>
      </c>
      <c r="CT18" s="21">
        <f t="shared" si="49"/>
        <v>45363</v>
      </c>
      <c r="CU18" s="21">
        <f t="shared" si="49"/>
        <v>42385</v>
      </c>
      <c r="CV18" s="21">
        <f t="shared" si="49"/>
        <v>47275</v>
      </c>
      <c r="CW18" s="21">
        <f t="shared" si="49"/>
        <v>51560</v>
      </c>
      <c r="CX18" s="21">
        <f t="shared" si="49"/>
        <v>47777</v>
      </c>
      <c r="CY18" s="21">
        <f t="shared" si="49"/>
        <v>50228</v>
      </c>
      <c r="CZ18" s="21">
        <f t="shared" si="49"/>
        <v>46190</v>
      </c>
      <c r="DA18" s="21">
        <f t="shared" si="49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0">DE9+DE12+DE15</f>
        <v>52856</v>
      </c>
      <c r="DF18" s="21">
        <f t="shared" si="50"/>
        <v>42540</v>
      </c>
      <c r="DG18" s="21">
        <f t="shared" si="50"/>
        <v>49596</v>
      </c>
      <c r="DH18" s="21">
        <f t="shared" si="50"/>
        <v>44546</v>
      </c>
      <c r="DI18" s="21">
        <f t="shared" si="50"/>
        <v>48200</v>
      </c>
      <c r="DJ18" s="21">
        <f t="shared" si="50"/>
        <v>51365</v>
      </c>
      <c r="DK18" s="21">
        <f t="shared" si="50"/>
        <v>45864</v>
      </c>
      <c r="DL18" s="21">
        <f t="shared" si="50"/>
        <v>50330</v>
      </c>
      <c r="DM18" s="21">
        <f t="shared" si="50"/>
        <v>45988</v>
      </c>
      <c r="DN18" s="21">
        <f t="shared" si="50"/>
        <v>54089</v>
      </c>
      <c r="DO18" s="21">
        <f t="shared" si="22"/>
        <v>576036</v>
      </c>
      <c r="DP18" s="21">
        <f t="shared" ref="DP18:EA18" si="51">DP9+DP12+DP15</f>
        <v>51660</v>
      </c>
      <c r="DQ18" s="21">
        <f t="shared" si="51"/>
        <v>48676</v>
      </c>
      <c r="DR18" s="21">
        <f t="shared" si="51"/>
        <v>35635</v>
      </c>
      <c r="DS18" s="21">
        <f t="shared" si="51"/>
        <v>14562</v>
      </c>
      <c r="DT18" s="21">
        <f t="shared" si="51"/>
        <v>27170</v>
      </c>
      <c r="DU18" s="21">
        <f t="shared" si="51"/>
        <v>38955</v>
      </c>
      <c r="DV18" s="21">
        <f t="shared" si="51"/>
        <v>50302</v>
      </c>
      <c r="DW18" s="21">
        <f t="shared" si="51"/>
        <v>44895</v>
      </c>
      <c r="DX18" s="21">
        <f t="shared" si="51"/>
        <v>50323</v>
      </c>
      <c r="DY18" s="21">
        <f t="shared" si="51"/>
        <v>63400</v>
      </c>
      <c r="DZ18" s="21">
        <f t="shared" si="51"/>
        <v>64004</v>
      </c>
      <c r="EA18" s="21">
        <f t="shared" si="51"/>
        <v>73693</v>
      </c>
      <c r="EB18" s="21">
        <f t="shared" si="23"/>
        <v>563275</v>
      </c>
      <c r="EC18" s="21">
        <f t="shared" ref="EC18:EF19" si="52">EC9+EC12+EC15</f>
        <v>62770</v>
      </c>
      <c r="ED18" s="21">
        <f t="shared" si="52"/>
        <v>54766</v>
      </c>
      <c r="EE18" s="21">
        <f t="shared" si="52"/>
        <v>63229</v>
      </c>
      <c r="EF18" s="21">
        <f t="shared" si="52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v>70434</v>
      </c>
      <c r="EY18" s="21">
        <f t="shared" ref="EX18:FA18" si="53">EY9+EY12+EY15</f>
        <v>0</v>
      </c>
      <c r="EZ18" s="21">
        <f t="shared" si="53"/>
        <v>0</v>
      </c>
      <c r="FA18" s="21">
        <f t="shared" si="53"/>
        <v>0</v>
      </c>
      <c r="FB18" s="21">
        <f>+SUM(EP18:FA18)</f>
        <v>635019</v>
      </c>
    </row>
    <row r="19" spans="2:158" x14ac:dyDescent="0.2">
      <c r="B19" s="15" t="s">
        <v>3</v>
      </c>
      <c r="C19" s="21">
        <f t="shared" ref="C19:N19" si="54">C10+C13</f>
        <v>0</v>
      </c>
      <c r="D19" s="21">
        <f t="shared" si="54"/>
        <v>0</v>
      </c>
      <c r="E19" s="21">
        <f t="shared" si="54"/>
        <v>0</v>
      </c>
      <c r="F19" s="21">
        <f t="shared" si="54"/>
        <v>0</v>
      </c>
      <c r="G19" s="21">
        <f t="shared" si="54"/>
        <v>0</v>
      </c>
      <c r="H19" s="21">
        <f t="shared" si="54"/>
        <v>0</v>
      </c>
      <c r="I19" s="21">
        <f t="shared" si="54"/>
        <v>0</v>
      </c>
      <c r="J19" s="21">
        <f t="shared" si="54"/>
        <v>0</v>
      </c>
      <c r="K19" s="21">
        <f t="shared" si="54"/>
        <v>0</v>
      </c>
      <c r="L19" s="21">
        <f t="shared" si="54"/>
        <v>9673</v>
      </c>
      <c r="M19" s="21">
        <f t="shared" si="54"/>
        <v>8751</v>
      </c>
      <c r="N19" s="21">
        <f t="shared" si="54"/>
        <v>7290</v>
      </c>
      <c r="O19" s="21">
        <f>O10+O13+O16</f>
        <v>25714</v>
      </c>
      <c r="P19" s="21">
        <f t="shared" ref="P19:AA19" si="55">P10+P13</f>
        <v>5024</v>
      </c>
      <c r="Q19" s="21">
        <f t="shared" si="55"/>
        <v>5983</v>
      </c>
      <c r="R19" s="21">
        <f t="shared" si="55"/>
        <v>6355</v>
      </c>
      <c r="S19" s="21">
        <f t="shared" si="55"/>
        <v>6053</v>
      </c>
      <c r="T19" s="21">
        <f t="shared" si="55"/>
        <v>4561</v>
      </c>
      <c r="U19" s="21">
        <f t="shared" si="55"/>
        <v>6303</v>
      </c>
      <c r="V19" s="21">
        <f t="shared" si="55"/>
        <v>7417</v>
      </c>
      <c r="W19" s="21">
        <f t="shared" si="55"/>
        <v>8559</v>
      </c>
      <c r="X19" s="21">
        <f t="shared" si="55"/>
        <v>7965</v>
      </c>
      <c r="Y19" s="21">
        <f t="shared" si="55"/>
        <v>7632</v>
      </c>
      <c r="Z19" s="21">
        <f t="shared" si="55"/>
        <v>7535</v>
      </c>
      <c r="AA19" s="21">
        <f t="shared" si="55"/>
        <v>7528</v>
      </c>
      <c r="AB19" s="21">
        <f>AB10+AB13+AB16</f>
        <v>80915</v>
      </c>
      <c r="AC19" s="21">
        <f t="shared" ref="AC19:AN19" si="56">AC10+AC13</f>
        <v>7393</v>
      </c>
      <c r="AD19" s="21">
        <f t="shared" si="56"/>
        <v>6438</v>
      </c>
      <c r="AE19" s="21">
        <f t="shared" si="56"/>
        <v>6720</v>
      </c>
      <c r="AF19" s="21">
        <f t="shared" si="56"/>
        <v>6688</v>
      </c>
      <c r="AG19" s="21">
        <f t="shared" si="56"/>
        <v>7022</v>
      </c>
      <c r="AH19" s="21">
        <f t="shared" si="56"/>
        <v>7054</v>
      </c>
      <c r="AI19" s="21">
        <f t="shared" si="56"/>
        <v>7201</v>
      </c>
      <c r="AJ19" s="21">
        <f t="shared" si="56"/>
        <v>9097</v>
      </c>
      <c r="AK19" s="21">
        <f t="shared" si="56"/>
        <v>9215</v>
      </c>
      <c r="AL19" s="21">
        <f t="shared" si="56"/>
        <v>9132</v>
      </c>
      <c r="AM19" s="21">
        <f t="shared" si="56"/>
        <v>8307</v>
      </c>
      <c r="AN19" s="21">
        <f t="shared" si="56"/>
        <v>7926</v>
      </c>
      <c r="AO19" s="21">
        <f>AO10+AO13+AO16</f>
        <v>92193</v>
      </c>
      <c r="AP19" s="21">
        <f t="shared" ref="AP19:BA19" si="57">AP10+AP13</f>
        <v>7159</v>
      </c>
      <c r="AQ19" s="21">
        <f t="shared" si="57"/>
        <v>6425</v>
      </c>
      <c r="AR19" s="21">
        <f t="shared" si="57"/>
        <v>7051</v>
      </c>
      <c r="AS19" s="21">
        <f t="shared" si="57"/>
        <v>7167</v>
      </c>
      <c r="AT19" s="21">
        <f t="shared" si="57"/>
        <v>7823</v>
      </c>
      <c r="AU19" s="21">
        <f t="shared" si="57"/>
        <v>6418</v>
      </c>
      <c r="AV19" s="21">
        <f t="shared" si="57"/>
        <v>3667</v>
      </c>
      <c r="AW19" s="21">
        <f t="shared" si="57"/>
        <v>7903</v>
      </c>
      <c r="AX19" s="21">
        <f t="shared" si="57"/>
        <v>7844</v>
      </c>
      <c r="AY19" s="21">
        <f t="shared" si="57"/>
        <v>8626</v>
      </c>
      <c r="AZ19" s="21">
        <f t="shared" si="57"/>
        <v>8259</v>
      </c>
      <c r="BA19" s="21">
        <f t="shared" si="57"/>
        <v>7659</v>
      </c>
      <c r="BB19" s="21">
        <f>BB10+BB13+BB16</f>
        <v>86001</v>
      </c>
      <c r="BC19" s="21">
        <f t="shared" si="45"/>
        <v>7309</v>
      </c>
      <c r="BD19" s="21">
        <f t="shared" si="45"/>
        <v>6471</v>
      </c>
      <c r="BE19" s="21">
        <f t="shared" si="45"/>
        <v>6883</v>
      </c>
      <c r="BF19" s="21">
        <f t="shared" si="45"/>
        <v>7500</v>
      </c>
      <c r="BG19" s="21">
        <f t="shared" si="45"/>
        <v>7864</v>
      </c>
      <c r="BH19" s="21">
        <f t="shared" ref="BH19:CA19" si="58">BH10+BH13</f>
        <v>7528</v>
      </c>
      <c r="BI19" s="21">
        <f t="shared" si="58"/>
        <v>8185</v>
      </c>
      <c r="BJ19" s="21">
        <f t="shared" si="58"/>
        <v>8582</v>
      </c>
      <c r="BK19" s="21">
        <f t="shared" si="58"/>
        <v>9168</v>
      </c>
      <c r="BL19" s="21">
        <f t="shared" si="58"/>
        <v>10483</v>
      </c>
      <c r="BM19" s="21">
        <f t="shared" si="58"/>
        <v>7860</v>
      </c>
      <c r="BN19" s="21">
        <f t="shared" si="58"/>
        <v>8360</v>
      </c>
      <c r="BO19" s="21">
        <f t="shared" si="58"/>
        <v>96193</v>
      </c>
      <c r="BP19" s="21">
        <f t="shared" si="58"/>
        <v>7396</v>
      </c>
      <c r="BQ19" s="21">
        <f t="shared" si="58"/>
        <v>7689</v>
      </c>
      <c r="BR19" s="21">
        <f t="shared" si="58"/>
        <v>7276</v>
      </c>
      <c r="BS19" s="21">
        <f t="shared" si="58"/>
        <v>7903</v>
      </c>
      <c r="BT19" s="21">
        <f t="shared" si="58"/>
        <v>9016</v>
      </c>
      <c r="BU19" s="21">
        <f t="shared" si="58"/>
        <v>8871</v>
      </c>
      <c r="BV19" s="21">
        <f t="shared" si="58"/>
        <v>9270</v>
      </c>
      <c r="BW19" s="21">
        <f t="shared" si="58"/>
        <v>9591</v>
      </c>
      <c r="BX19" s="21">
        <f t="shared" si="58"/>
        <v>9208</v>
      </c>
      <c r="BY19" s="21">
        <f t="shared" si="58"/>
        <v>10161</v>
      </c>
      <c r="BZ19" s="21">
        <v>19395</v>
      </c>
      <c r="CA19" s="21">
        <f t="shared" si="58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7"/>
        <v>19999</v>
      </c>
      <c r="CF19" s="21">
        <f t="shared" si="47"/>
        <v>19676</v>
      </c>
      <c r="CG19" s="21">
        <f t="shared" si="47"/>
        <v>20828</v>
      </c>
      <c r="CH19" s="21">
        <f t="shared" si="48"/>
        <v>19851</v>
      </c>
      <c r="CI19" s="21">
        <f t="shared" si="48"/>
        <v>21101</v>
      </c>
      <c r="CJ19" s="21">
        <f t="shared" si="48"/>
        <v>23315</v>
      </c>
      <c r="CK19" s="21">
        <f t="shared" si="48"/>
        <v>24065</v>
      </c>
      <c r="CL19" s="21">
        <f t="shared" si="48"/>
        <v>23776</v>
      </c>
      <c r="CM19" s="21">
        <f t="shared" si="48"/>
        <v>23213</v>
      </c>
      <c r="CN19" s="21">
        <f t="shared" si="48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9"/>
        <v>22003</v>
      </c>
      <c r="CV19" s="21">
        <f t="shared" si="49"/>
        <v>22549</v>
      </c>
      <c r="CW19" s="21">
        <f t="shared" si="49"/>
        <v>24505</v>
      </c>
      <c r="CX19" s="21">
        <f t="shared" si="49"/>
        <v>22970</v>
      </c>
      <c r="CY19" s="21">
        <f t="shared" si="49"/>
        <v>21678</v>
      </c>
      <c r="CZ19" s="21">
        <f t="shared" si="49"/>
        <v>21195</v>
      </c>
      <c r="DA19" s="21">
        <f t="shared" si="49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9">DE10+DE13+DE16</f>
        <v>23239</v>
      </c>
      <c r="DF19" s="21">
        <f t="shared" si="59"/>
        <v>20858</v>
      </c>
      <c r="DG19" s="21">
        <f t="shared" si="59"/>
        <v>25482</v>
      </c>
      <c r="DH19" s="21">
        <f t="shared" si="59"/>
        <v>25221</v>
      </c>
      <c r="DI19" s="21">
        <f t="shared" si="59"/>
        <v>25772</v>
      </c>
      <c r="DJ19" s="21">
        <f t="shared" si="59"/>
        <v>28686</v>
      </c>
      <c r="DK19" s="21">
        <f t="shared" si="59"/>
        <v>26592</v>
      </c>
      <c r="DL19" s="21">
        <f t="shared" si="59"/>
        <v>27637</v>
      </c>
      <c r="DM19" s="21">
        <f t="shared" si="59"/>
        <v>24117</v>
      </c>
      <c r="DN19" s="21">
        <f t="shared" si="59"/>
        <v>25763</v>
      </c>
      <c r="DO19" s="21">
        <f t="shared" si="22"/>
        <v>295423</v>
      </c>
      <c r="DP19" s="21">
        <f t="shared" ref="DP19:EA19" si="60">DP10+DP13+DP16</f>
        <v>22221</v>
      </c>
      <c r="DQ19" s="21">
        <f t="shared" si="60"/>
        <v>23228</v>
      </c>
      <c r="DR19" s="21">
        <f t="shared" si="60"/>
        <v>17806</v>
      </c>
      <c r="DS19" s="21">
        <f t="shared" si="60"/>
        <v>7532</v>
      </c>
      <c r="DT19" s="21">
        <f t="shared" si="60"/>
        <v>12175</v>
      </c>
      <c r="DU19" s="21">
        <f t="shared" si="60"/>
        <v>16118</v>
      </c>
      <c r="DV19" s="21">
        <f t="shared" si="60"/>
        <v>21099</v>
      </c>
      <c r="DW19" s="21">
        <f t="shared" si="60"/>
        <v>22030</v>
      </c>
      <c r="DX19" s="21">
        <f t="shared" si="60"/>
        <v>23861</v>
      </c>
      <c r="DY19" s="21">
        <f t="shared" si="60"/>
        <v>30149</v>
      </c>
      <c r="DZ19" s="21">
        <f t="shared" si="60"/>
        <v>29620</v>
      </c>
      <c r="EA19" s="21">
        <f t="shared" si="60"/>
        <v>34758</v>
      </c>
      <c r="EB19" s="21">
        <f t="shared" si="23"/>
        <v>260597</v>
      </c>
      <c r="EC19" s="21">
        <f t="shared" si="52"/>
        <v>28451</v>
      </c>
      <c r="ED19" s="21">
        <f t="shared" si="52"/>
        <v>24197</v>
      </c>
      <c r="EE19" s="21">
        <f t="shared" si="52"/>
        <v>27026</v>
      </c>
      <c r="EF19" s="21">
        <f t="shared" si="52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v>33191</v>
      </c>
      <c r="EY19" s="21">
        <f t="shared" ref="EX19:FA19" si="61">EY10+EY13+EY16</f>
        <v>0</v>
      </c>
      <c r="EZ19" s="21">
        <f t="shared" si="61"/>
        <v>0</v>
      </c>
      <c r="FA19" s="21">
        <f t="shared" si="61"/>
        <v>0</v>
      </c>
      <c r="FB19" s="21">
        <f>+SUM(EP19:FA19)</f>
        <v>271158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2">SUM(D26:D27)</f>
        <v>0</v>
      </c>
      <c r="E25" s="14">
        <f t="shared" si="62"/>
        <v>0</v>
      </c>
      <c r="F25" s="14">
        <f t="shared" si="62"/>
        <v>0</v>
      </c>
      <c r="G25" s="14">
        <f t="shared" si="62"/>
        <v>0</v>
      </c>
      <c r="H25" s="14">
        <f t="shared" si="62"/>
        <v>0</v>
      </c>
      <c r="I25" s="14">
        <f t="shared" si="62"/>
        <v>0</v>
      </c>
      <c r="J25" s="14">
        <f t="shared" si="62"/>
        <v>0</v>
      </c>
      <c r="K25" s="14">
        <f t="shared" si="62"/>
        <v>0</v>
      </c>
      <c r="L25" s="14">
        <f t="shared" si="62"/>
        <v>24970</v>
      </c>
      <c r="M25" s="14">
        <f t="shared" si="62"/>
        <v>22893</v>
      </c>
      <c r="N25" s="14">
        <f t="shared" si="62"/>
        <v>20613</v>
      </c>
      <c r="O25" s="14">
        <f>SUM(C25:N25)</f>
        <v>68476</v>
      </c>
      <c r="P25" s="14">
        <f>SUM(P26:P27)</f>
        <v>19520</v>
      </c>
      <c r="Q25" s="14">
        <f t="shared" ref="Q25:AA25" si="63">SUM(Q26:Q27)</f>
        <v>16192</v>
      </c>
      <c r="R25" s="14">
        <f t="shared" si="63"/>
        <v>16810</v>
      </c>
      <c r="S25" s="14">
        <f t="shared" si="63"/>
        <v>16546</v>
      </c>
      <c r="T25" s="14">
        <f t="shared" si="63"/>
        <v>13343</v>
      </c>
      <c r="U25" s="14">
        <f t="shared" si="63"/>
        <v>17079</v>
      </c>
      <c r="V25" s="14">
        <f t="shared" si="63"/>
        <v>20866</v>
      </c>
      <c r="W25" s="14">
        <f t="shared" si="63"/>
        <v>24714</v>
      </c>
      <c r="X25" s="14">
        <f t="shared" si="63"/>
        <v>22037</v>
      </c>
      <c r="Y25" s="14">
        <f t="shared" si="63"/>
        <v>21171</v>
      </c>
      <c r="Z25" s="14">
        <f t="shared" si="63"/>
        <v>20511</v>
      </c>
      <c r="AA25" s="14">
        <f t="shared" si="63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4">SUM(AD26:AD27)</f>
        <v>15131</v>
      </c>
      <c r="AE25" s="14">
        <f t="shared" si="64"/>
        <v>16495</v>
      </c>
      <c r="AF25" s="14">
        <f t="shared" si="64"/>
        <v>16936</v>
      </c>
      <c r="AG25" s="14">
        <f t="shared" si="64"/>
        <v>17349</v>
      </c>
      <c r="AH25" s="14">
        <f t="shared" si="64"/>
        <v>17348</v>
      </c>
      <c r="AI25" s="14">
        <f t="shared" si="64"/>
        <v>18674</v>
      </c>
      <c r="AJ25" s="14">
        <f t="shared" si="64"/>
        <v>24206</v>
      </c>
      <c r="AK25" s="14">
        <f t="shared" si="64"/>
        <v>25059</v>
      </c>
      <c r="AL25" s="14">
        <f t="shared" si="64"/>
        <v>25085</v>
      </c>
      <c r="AM25" s="14">
        <f t="shared" si="64"/>
        <v>21895</v>
      </c>
      <c r="AN25" s="14">
        <f t="shared" si="64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5">SUM(AQ26:AQ27)</f>
        <v>17520</v>
      </c>
      <c r="AR25" s="14">
        <f t="shared" si="65"/>
        <v>19886</v>
      </c>
      <c r="AS25" s="14">
        <f t="shared" si="65"/>
        <v>19883</v>
      </c>
      <c r="AT25" s="14">
        <f t="shared" si="65"/>
        <v>20416</v>
      </c>
      <c r="AU25" s="14">
        <f t="shared" si="65"/>
        <v>17116</v>
      </c>
      <c r="AV25" s="14">
        <f t="shared" si="65"/>
        <v>10396</v>
      </c>
      <c r="AW25" s="14">
        <f t="shared" si="65"/>
        <v>22381</v>
      </c>
      <c r="AX25" s="14">
        <f t="shared" si="65"/>
        <v>21850</v>
      </c>
      <c r="AY25" s="14">
        <f t="shared" si="65"/>
        <v>24404</v>
      </c>
      <c r="AZ25" s="14">
        <f t="shared" si="65"/>
        <v>22922</v>
      </c>
      <c r="BA25" s="14">
        <f t="shared" si="65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6">SUM(CI26:CI27)</f>
        <v>28067</v>
      </c>
      <c r="CJ25" s="14">
        <f t="shared" si="66"/>
        <v>31919</v>
      </c>
      <c r="CK25" s="14">
        <f t="shared" si="66"/>
        <v>31630</v>
      </c>
      <c r="CL25" s="14">
        <f t="shared" si="66"/>
        <v>31192</v>
      </c>
      <c r="CM25" s="14">
        <f t="shared" si="66"/>
        <v>32491</v>
      </c>
      <c r="CN25" s="14">
        <f t="shared" si="66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7">SUM(CR26:CR27)</f>
        <v>34419</v>
      </c>
      <c r="CS25" s="14">
        <f t="shared" si="67"/>
        <v>31719</v>
      </c>
      <c r="CT25" s="14">
        <f t="shared" si="67"/>
        <v>32565</v>
      </c>
      <c r="CU25" s="14">
        <f t="shared" si="67"/>
        <v>33841</v>
      </c>
      <c r="CV25" s="14">
        <f t="shared" si="67"/>
        <v>35710</v>
      </c>
      <c r="CW25" s="14">
        <f t="shared" si="67"/>
        <v>38364</v>
      </c>
      <c r="CX25" s="14">
        <f t="shared" si="67"/>
        <v>36289</v>
      </c>
      <c r="CY25" s="14">
        <f t="shared" si="67"/>
        <v>26940</v>
      </c>
      <c r="CZ25" s="14">
        <f t="shared" si="67"/>
        <v>32470</v>
      </c>
      <c r="DA25" s="14">
        <f t="shared" si="67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8">SUM(DE26:DE27)</f>
        <v>33644</v>
      </c>
      <c r="DF25" s="14">
        <f t="shared" si="68"/>
        <v>29245</v>
      </c>
      <c r="DG25" s="14">
        <f t="shared" si="68"/>
        <v>40229</v>
      </c>
      <c r="DH25" s="14">
        <f t="shared" si="68"/>
        <v>38431</v>
      </c>
      <c r="DI25" s="14">
        <f t="shared" si="68"/>
        <v>40168</v>
      </c>
      <c r="DJ25" s="14">
        <f t="shared" si="68"/>
        <v>44469</v>
      </c>
      <c r="DK25" s="14">
        <f t="shared" si="68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>
        <v>46229</v>
      </c>
      <c r="EY25" s="14"/>
      <c r="EZ25" s="14"/>
      <c r="FA25" s="14"/>
      <c r="FB25" s="14">
        <f>+SUM(EP25:FA25)</f>
        <v>383602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9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0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1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2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3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4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5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6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>
        <v>15776</v>
      </c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9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0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1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2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3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4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5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6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>
        <v>30453</v>
      </c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77">SUM(D29:D30)</f>
        <v>0</v>
      </c>
      <c r="E28" s="14">
        <f t="shared" si="77"/>
        <v>0</v>
      </c>
      <c r="F28" s="14">
        <f t="shared" si="77"/>
        <v>0</v>
      </c>
      <c r="G28" s="14">
        <f t="shared" si="77"/>
        <v>0</v>
      </c>
      <c r="H28" s="14">
        <f t="shared" si="77"/>
        <v>0</v>
      </c>
      <c r="I28" s="14">
        <f t="shared" si="77"/>
        <v>0</v>
      </c>
      <c r="J28" s="14">
        <f t="shared" si="77"/>
        <v>0</v>
      </c>
      <c r="K28" s="14">
        <f t="shared" si="77"/>
        <v>0</v>
      </c>
      <c r="L28" s="14">
        <f t="shared" si="77"/>
        <v>19554</v>
      </c>
      <c r="M28" s="14">
        <f t="shared" si="77"/>
        <v>17617</v>
      </c>
      <c r="N28" s="14">
        <f t="shared" si="77"/>
        <v>13099</v>
      </c>
      <c r="O28" s="14">
        <f t="shared" si="69"/>
        <v>50270</v>
      </c>
      <c r="P28" s="14">
        <f>SUM(P29:P30)</f>
        <v>4081</v>
      </c>
      <c r="Q28" s="14">
        <f t="shared" ref="Q28:AA28" si="78">SUM(Q29:Q30)</f>
        <v>13012</v>
      </c>
      <c r="R28" s="14">
        <f t="shared" si="78"/>
        <v>14199</v>
      </c>
      <c r="S28" s="14">
        <f t="shared" si="78"/>
        <v>14100</v>
      </c>
      <c r="T28" s="14">
        <f t="shared" si="78"/>
        <v>10657</v>
      </c>
      <c r="U28" s="14">
        <f t="shared" si="78"/>
        <v>15502</v>
      </c>
      <c r="V28" s="14">
        <f t="shared" si="78"/>
        <v>16890</v>
      </c>
      <c r="W28" s="14">
        <f t="shared" si="78"/>
        <v>17793</v>
      </c>
      <c r="X28" s="14">
        <f t="shared" si="78"/>
        <v>18419</v>
      </c>
      <c r="Y28" s="14">
        <f t="shared" si="78"/>
        <v>18961</v>
      </c>
      <c r="Z28" s="14">
        <f t="shared" si="78"/>
        <v>19002</v>
      </c>
      <c r="AA28" s="14">
        <f t="shared" si="78"/>
        <v>19096</v>
      </c>
      <c r="AB28" s="14">
        <f t="shared" si="70"/>
        <v>181712</v>
      </c>
      <c r="AC28" s="14">
        <f>SUM(AC29:AC30)</f>
        <v>19216</v>
      </c>
      <c r="AD28" s="14">
        <f t="shared" ref="AD28:AN28" si="79">SUM(AD29:AD30)</f>
        <v>19942</v>
      </c>
      <c r="AE28" s="14">
        <f t="shared" si="79"/>
        <v>18831</v>
      </c>
      <c r="AF28" s="14">
        <f t="shared" si="79"/>
        <v>17241</v>
      </c>
      <c r="AG28" s="14">
        <f t="shared" si="79"/>
        <v>18100</v>
      </c>
      <c r="AH28" s="14">
        <f t="shared" si="79"/>
        <v>17427</v>
      </c>
      <c r="AI28" s="14">
        <f t="shared" si="79"/>
        <v>18223</v>
      </c>
      <c r="AJ28" s="14">
        <f t="shared" si="79"/>
        <v>21930</v>
      </c>
      <c r="AK28" s="14">
        <f t="shared" si="79"/>
        <v>19145</v>
      </c>
      <c r="AL28" s="14">
        <f t="shared" si="79"/>
        <v>17915</v>
      </c>
      <c r="AM28" s="14">
        <f t="shared" si="79"/>
        <v>19970</v>
      </c>
      <c r="AN28" s="14">
        <f t="shared" si="79"/>
        <v>20033</v>
      </c>
      <c r="AO28" s="14">
        <f t="shared" si="71"/>
        <v>227973</v>
      </c>
      <c r="AP28" s="14">
        <f>SUM(AP29:AP30)</f>
        <v>17781</v>
      </c>
      <c r="AQ28" s="14">
        <f t="shared" ref="AQ28:BA28" si="80">SUM(AQ29:AQ30)</f>
        <v>15241</v>
      </c>
      <c r="AR28" s="14">
        <f t="shared" si="80"/>
        <v>16974</v>
      </c>
      <c r="AS28" s="14">
        <f t="shared" si="80"/>
        <v>18601</v>
      </c>
      <c r="AT28" s="14">
        <f t="shared" si="80"/>
        <v>19728</v>
      </c>
      <c r="AU28" s="14">
        <f t="shared" si="80"/>
        <v>15476</v>
      </c>
      <c r="AV28" s="14">
        <f t="shared" si="80"/>
        <v>8101</v>
      </c>
      <c r="AW28" s="14">
        <f t="shared" si="80"/>
        <v>19130</v>
      </c>
      <c r="AX28" s="14">
        <f t="shared" si="80"/>
        <v>19021</v>
      </c>
      <c r="AY28" s="14">
        <f t="shared" si="80"/>
        <v>19983</v>
      </c>
      <c r="AZ28" s="14">
        <f t="shared" si="80"/>
        <v>19027</v>
      </c>
      <c r="BA28" s="14">
        <f t="shared" si="80"/>
        <v>19987</v>
      </c>
      <c r="BB28" s="14">
        <f t="shared" si="72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3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4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1">SUM(CI29:CI30)</f>
        <v>27376</v>
      </c>
      <c r="CJ28" s="14">
        <f t="shared" si="81"/>
        <v>28958</v>
      </c>
      <c r="CK28" s="14">
        <f t="shared" si="81"/>
        <v>28885</v>
      </c>
      <c r="CL28" s="14">
        <f t="shared" si="81"/>
        <v>29373</v>
      </c>
      <c r="CM28" s="14">
        <f t="shared" si="81"/>
        <v>29322</v>
      </c>
      <c r="CN28" s="14">
        <f t="shared" si="81"/>
        <v>32638</v>
      </c>
      <c r="CO28" s="14">
        <f t="shared" si="75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2">SUM(CR29:CR30)</f>
        <v>31356</v>
      </c>
      <c r="CS28" s="14">
        <f t="shared" si="82"/>
        <v>29077</v>
      </c>
      <c r="CT28" s="14">
        <f t="shared" si="82"/>
        <v>30465</v>
      </c>
      <c r="CU28" s="14">
        <f t="shared" si="82"/>
        <v>30113</v>
      </c>
      <c r="CV28" s="14">
        <f t="shared" si="82"/>
        <v>32262</v>
      </c>
      <c r="CW28" s="14">
        <f t="shared" si="82"/>
        <v>34689</v>
      </c>
      <c r="CX28" s="14">
        <f t="shared" si="82"/>
        <v>30985</v>
      </c>
      <c r="CY28" s="14">
        <f t="shared" si="82"/>
        <v>30197</v>
      </c>
      <c r="CZ28" s="14">
        <f t="shared" si="82"/>
        <v>29417</v>
      </c>
      <c r="DA28" s="14">
        <f t="shared" si="82"/>
        <v>31119</v>
      </c>
      <c r="DB28" s="14">
        <f t="shared" si="76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3">SUM(DE29:DE30)</f>
        <v>30354</v>
      </c>
      <c r="DF28" s="14">
        <f t="shared" si="83"/>
        <v>25235</v>
      </c>
      <c r="DG28" s="14">
        <f t="shared" si="83"/>
        <v>30564</v>
      </c>
      <c r="DH28" s="14">
        <f t="shared" si="83"/>
        <v>30930</v>
      </c>
      <c r="DI28" s="14">
        <f t="shared" si="83"/>
        <v>31805</v>
      </c>
      <c r="DJ28" s="14">
        <f t="shared" si="83"/>
        <v>34796</v>
      </c>
      <c r="DK28" s="14">
        <f t="shared" si="83"/>
        <v>31102</v>
      </c>
      <c r="DL28" s="14">
        <v>32762</v>
      </c>
      <c r="DM28" s="14">
        <v>29226</v>
      </c>
      <c r="DN28" s="14">
        <v>34642</v>
      </c>
      <c r="DO28" s="14">
        <f t="shared" ref="DO28:DO36" si="84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5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6">+SUM(EC28:EN28)</f>
        <v>626794</v>
      </c>
      <c r="EP28" s="172">
        <v>46271</v>
      </c>
      <c r="EQ28" s="130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>
        <v>53138</v>
      </c>
      <c r="EY28" s="14"/>
      <c r="EZ28" s="14"/>
      <c r="FA28" s="14"/>
      <c r="FB28" s="14">
        <f>+SUM(EP28:FA28)</f>
        <v>455341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9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0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1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2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3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4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5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6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>
        <v>18732</v>
      </c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9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0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1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2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3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4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5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6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>
        <v>34406</v>
      </c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87">SUM(D32:D33)</f>
        <v>0</v>
      </c>
      <c r="E31" s="14">
        <f t="shared" si="87"/>
        <v>0</v>
      </c>
      <c r="F31" s="14">
        <f t="shared" si="87"/>
        <v>0</v>
      </c>
      <c r="G31" s="14">
        <f t="shared" si="87"/>
        <v>0</v>
      </c>
      <c r="H31" s="14">
        <f t="shared" si="87"/>
        <v>0</v>
      </c>
      <c r="I31" s="14">
        <f t="shared" si="87"/>
        <v>0</v>
      </c>
      <c r="J31" s="14">
        <f t="shared" si="87"/>
        <v>0</v>
      </c>
      <c r="K31" s="14">
        <f t="shared" si="87"/>
        <v>0</v>
      </c>
      <c r="L31" s="14">
        <f>SUM(L32:L33)</f>
        <v>0</v>
      </c>
      <c r="M31" s="14">
        <f t="shared" ref="M31:AC31" si="88">SUM(M32:M33)</f>
        <v>0</v>
      </c>
      <c r="N31" s="14">
        <f t="shared" si="88"/>
        <v>0</v>
      </c>
      <c r="O31" s="14">
        <f t="shared" si="69"/>
        <v>0</v>
      </c>
      <c r="P31" s="14">
        <f t="shared" si="88"/>
        <v>0</v>
      </c>
      <c r="Q31" s="14">
        <f t="shared" si="88"/>
        <v>0</v>
      </c>
      <c r="R31" s="14">
        <f t="shared" si="88"/>
        <v>0</v>
      </c>
      <c r="S31" s="14">
        <f t="shared" si="88"/>
        <v>0</v>
      </c>
      <c r="T31" s="14">
        <f t="shared" si="88"/>
        <v>0</v>
      </c>
      <c r="U31" s="14">
        <f t="shared" si="88"/>
        <v>0</v>
      </c>
      <c r="V31" s="14">
        <f t="shared" si="88"/>
        <v>0</v>
      </c>
      <c r="W31" s="14">
        <f t="shared" si="88"/>
        <v>0</v>
      </c>
      <c r="X31" s="14">
        <f t="shared" si="88"/>
        <v>0</v>
      </c>
      <c r="Y31" s="14">
        <f t="shared" si="88"/>
        <v>0</v>
      </c>
      <c r="Z31" s="14">
        <f t="shared" si="88"/>
        <v>0</v>
      </c>
      <c r="AA31" s="14">
        <f t="shared" si="88"/>
        <v>0</v>
      </c>
      <c r="AB31" s="14">
        <f t="shared" si="70"/>
        <v>0</v>
      </c>
      <c r="AC31" s="14">
        <f t="shared" si="88"/>
        <v>0</v>
      </c>
      <c r="AD31" s="14">
        <f t="shared" ref="AD31:BA31" si="89">SUM(AD32:AD33)</f>
        <v>0</v>
      </c>
      <c r="AE31" s="14">
        <f t="shared" si="89"/>
        <v>0</v>
      </c>
      <c r="AF31" s="14">
        <f t="shared" si="89"/>
        <v>0</v>
      </c>
      <c r="AG31" s="14">
        <f t="shared" si="89"/>
        <v>0</v>
      </c>
      <c r="AH31" s="14">
        <f t="shared" si="89"/>
        <v>0</v>
      </c>
      <c r="AI31" s="14">
        <f t="shared" si="89"/>
        <v>0</v>
      </c>
      <c r="AJ31" s="14">
        <f t="shared" si="89"/>
        <v>0</v>
      </c>
      <c r="AK31" s="14">
        <f t="shared" si="89"/>
        <v>0</v>
      </c>
      <c r="AL31" s="14">
        <f t="shared" si="89"/>
        <v>0</v>
      </c>
      <c r="AM31" s="14">
        <f t="shared" si="89"/>
        <v>0</v>
      </c>
      <c r="AN31" s="14">
        <f t="shared" si="89"/>
        <v>0</v>
      </c>
      <c r="AO31" s="14">
        <f t="shared" si="71"/>
        <v>0</v>
      </c>
      <c r="AP31" s="14">
        <f t="shared" si="89"/>
        <v>0</v>
      </c>
      <c r="AQ31" s="14">
        <f t="shared" si="89"/>
        <v>0</v>
      </c>
      <c r="AR31" s="14">
        <f t="shared" si="89"/>
        <v>0</v>
      </c>
      <c r="AS31" s="14">
        <f t="shared" si="89"/>
        <v>0</v>
      </c>
      <c r="AT31" s="14">
        <f t="shared" si="89"/>
        <v>0</v>
      </c>
      <c r="AU31" s="14">
        <f t="shared" si="89"/>
        <v>0</v>
      </c>
      <c r="AV31" s="14">
        <f t="shared" si="89"/>
        <v>0</v>
      </c>
      <c r="AW31" s="14">
        <f t="shared" si="89"/>
        <v>0</v>
      </c>
      <c r="AX31" s="14">
        <f t="shared" si="89"/>
        <v>0</v>
      </c>
      <c r="AY31" s="14">
        <f t="shared" si="89"/>
        <v>0</v>
      </c>
      <c r="AZ31" s="14">
        <f t="shared" si="89"/>
        <v>0</v>
      </c>
      <c r="BA31" s="14">
        <f t="shared" si="89"/>
        <v>0</v>
      </c>
      <c r="BB31" s="14">
        <f t="shared" si="72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3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4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0">SUM(CI32:CI33)</f>
        <v>59502</v>
      </c>
      <c r="CJ31" s="14">
        <f t="shared" si="90"/>
        <v>67343</v>
      </c>
      <c r="CK31" s="14">
        <f t="shared" si="90"/>
        <v>70731</v>
      </c>
      <c r="CL31" s="14">
        <f t="shared" si="90"/>
        <v>72695</v>
      </c>
      <c r="CM31" s="14">
        <f t="shared" si="90"/>
        <v>66507</v>
      </c>
      <c r="CN31" s="14">
        <f t="shared" si="90"/>
        <v>70975</v>
      </c>
      <c r="CO31" s="14">
        <f t="shared" si="75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1">SUM(CS32:CS33)</f>
        <v>59619</v>
      </c>
      <c r="CT31" s="14">
        <f t="shared" si="91"/>
        <v>63989</v>
      </c>
      <c r="CU31" s="14">
        <f t="shared" si="91"/>
        <v>59916</v>
      </c>
      <c r="CV31" s="14">
        <f t="shared" si="91"/>
        <v>64146</v>
      </c>
      <c r="CW31" s="14">
        <f t="shared" si="91"/>
        <v>70324</v>
      </c>
      <c r="CX31" s="14">
        <f t="shared" si="91"/>
        <v>65642</v>
      </c>
      <c r="CY31" s="14">
        <f t="shared" si="91"/>
        <v>70562</v>
      </c>
      <c r="CZ31" s="14">
        <f t="shared" si="91"/>
        <v>62933</v>
      </c>
      <c r="DA31" s="14">
        <f t="shared" si="91"/>
        <v>73623</v>
      </c>
      <c r="DB31" s="14">
        <f t="shared" si="76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2">SUM(DF32:DF33)</f>
        <v>58256</v>
      </c>
      <c r="DG31" s="14">
        <f t="shared" si="92"/>
        <v>66958</v>
      </c>
      <c r="DH31" s="14">
        <f t="shared" si="92"/>
        <v>66747</v>
      </c>
      <c r="DI31" s="14">
        <f t="shared" si="92"/>
        <v>68315</v>
      </c>
      <c r="DJ31" s="14">
        <f t="shared" si="92"/>
        <v>74491</v>
      </c>
      <c r="DK31" s="14">
        <f t="shared" si="92"/>
        <v>71381</v>
      </c>
      <c r="DL31" s="14">
        <v>77769</v>
      </c>
      <c r="DM31" s="14">
        <v>69591</v>
      </c>
      <c r="DN31" s="14">
        <v>74148</v>
      </c>
      <c r="DO31" s="14">
        <f t="shared" si="84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5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6"/>
        <v>1004310</v>
      </c>
      <c r="EP31" s="172">
        <v>81261</v>
      </c>
      <c r="EQ31" s="130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>
        <v>92720</v>
      </c>
      <c r="EY31" s="14"/>
      <c r="EZ31" s="14"/>
      <c r="FA31" s="14"/>
      <c r="FB31" s="14">
        <f>+SUM(EP31:FA31)</f>
        <v>772317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9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0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1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2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3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4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5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6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>
        <v>35926</v>
      </c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9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0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1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2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3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4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5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6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>
        <v>56794</v>
      </c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93">SUM(D35:D36)</f>
        <v>0</v>
      </c>
      <c r="E34" s="19">
        <f t="shared" si="93"/>
        <v>0</v>
      </c>
      <c r="F34" s="19">
        <f t="shared" si="93"/>
        <v>0</v>
      </c>
      <c r="G34" s="19">
        <f t="shared" si="93"/>
        <v>0</v>
      </c>
      <c r="H34" s="19">
        <f t="shared" si="93"/>
        <v>0</v>
      </c>
      <c r="I34" s="19">
        <f t="shared" si="93"/>
        <v>0</v>
      </c>
      <c r="J34" s="19">
        <f t="shared" si="93"/>
        <v>0</v>
      </c>
      <c r="K34" s="19">
        <f t="shared" si="93"/>
        <v>0</v>
      </c>
      <c r="L34" s="19">
        <f t="shared" si="93"/>
        <v>44524</v>
      </c>
      <c r="M34" s="19">
        <f t="shared" si="93"/>
        <v>40510</v>
      </c>
      <c r="N34" s="19">
        <f t="shared" si="93"/>
        <v>33712</v>
      </c>
      <c r="O34" s="19">
        <f>SUM(O35:O36)</f>
        <v>118746</v>
      </c>
      <c r="P34" s="19">
        <f>SUM(P35:P36)</f>
        <v>23601</v>
      </c>
      <c r="Q34" s="19">
        <f t="shared" ref="Q34:AA34" si="94">SUM(Q35:Q36)</f>
        <v>29204</v>
      </c>
      <c r="R34" s="19">
        <f t="shared" si="94"/>
        <v>31009</v>
      </c>
      <c r="S34" s="19">
        <f t="shared" si="94"/>
        <v>30646</v>
      </c>
      <c r="T34" s="19">
        <f t="shared" si="94"/>
        <v>24000</v>
      </c>
      <c r="U34" s="19">
        <f t="shared" si="94"/>
        <v>32581</v>
      </c>
      <c r="V34" s="19">
        <f t="shared" si="94"/>
        <v>37756</v>
      </c>
      <c r="W34" s="19">
        <f t="shared" si="94"/>
        <v>42507</v>
      </c>
      <c r="X34" s="19">
        <f t="shared" si="94"/>
        <v>40456</v>
      </c>
      <c r="Y34" s="19">
        <f t="shared" si="94"/>
        <v>40132</v>
      </c>
      <c r="Z34" s="19">
        <f t="shared" si="94"/>
        <v>39513</v>
      </c>
      <c r="AA34" s="19">
        <f t="shared" si="94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5">SUM(AD35:AD36)</f>
        <v>35073</v>
      </c>
      <c r="AE34" s="19">
        <f t="shared" si="95"/>
        <v>35326</v>
      </c>
      <c r="AF34" s="19">
        <f t="shared" si="95"/>
        <v>34177</v>
      </c>
      <c r="AG34" s="19">
        <f t="shared" si="95"/>
        <v>35449</v>
      </c>
      <c r="AH34" s="19">
        <f t="shared" si="95"/>
        <v>34775</v>
      </c>
      <c r="AI34" s="19">
        <f t="shared" si="95"/>
        <v>36897</v>
      </c>
      <c r="AJ34" s="19">
        <f t="shared" si="95"/>
        <v>46136</v>
      </c>
      <c r="AK34" s="19">
        <f t="shared" si="95"/>
        <v>44204</v>
      </c>
      <c r="AL34" s="19">
        <f t="shared" si="95"/>
        <v>43000</v>
      </c>
      <c r="AM34" s="19">
        <f t="shared" si="95"/>
        <v>41865</v>
      </c>
      <c r="AN34" s="19">
        <f t="shared" si="95"/>
        <v>40636</v>
      </c>
      <c r="AO34" s="19">
        <f t="shared" ref="AO34:AU34" si="96">SUM(AO35:AO36)</f>
        <v>465205</v>
      </c>
      <c r="AP34" s="19">
        <f t="shared" si="96"/>
        <v>37092</v>
      </c>
      <c r="AQ34" s="19">
        <f t="shared" si="96"/>
        <v>32761</v>
      </c>
      <c r="AR34" s="19">
        <f t="shared" si="96"/>
        <v>36860</v>
      </c>
      <c r="AS34" s="19">
        <f t="shared" si="96"/>
        <v>38484</v>
      </c>
      <c r="AT34" s="19">
        <f t="shared" si="96"/>
        <v>40144</v>
      </c>
      <c r="AU34" s="19">
        <f t="shared" si="96"/>
        <v>32592</v>
      </c>
      <c r="AV34" s="19">
        <f t="shared" ref="AV34:CA34" si="97">SUM(AV35:AV36)</f>
        <v>18497</v>
      </c>
      <c r="AW34" s="19">
        <f t="shared" si="97"/>
        <v>41511</v>
      </c>
      <c r="AX34" s="19">
        <f t="shared" si="97"/>
        <v>40871</v>
      </c>
      <c r="AY34" s="19">
        <f t="shared" si="97"/>
        <v>44387</v>
      </c>
      <c r="AZ34" s="19">
        <f t="shared" si="97"/>
        <v>41949</v>
      </c>
      <c r="BA34" s="19">
        <f t="shared" si="97"/>
        <v>41545</v>
      </c>
      <c r="BB34" s="19">
        <f t="shared" si="97"/>
        <v>446693</v>
      </c>
      <c r="BC34" s="19">
        <f t="shared" si="97"/>
        <v>39440</v>
      </c>
      <c r="BD34" s="19">
        <f t="shared" si="97"/>
        <v>35039</v>
      </c>
      <c r="BE34" s="19">
        <f t="shared" si="97"/>
        <v>37088</v>
      </c>
      <c r="BF34" s="19">
        <f t="shared" si="97"/>
        <v>39469</v>
      </c>
      <c r="BG34" s="19">
        <f t="shared" si="97"/>
        <v>40809</v>
      </c>
      <c r="BH34" s="19">
        <f t="shared" si="97"/>
        <v>39092</v>
      </c>
      <c r="BI34" s="19">
        <f t="shared" si="97"/>
        <v>43666</v>
      </c>
      <c r="BJ34" s="19">
        <f t="shared" si="97"/>
        <v>44804</v>
      </c>
      <c r="BK34" s="19">
        <f t="shared" si="97"/>
        <v>46189</v>
      </c>
      <c r="BL34" s="19">
        <f t="shared" si="97"/>
        <v>51296</v>
      </c>
      <c r="BM34" s="19">
        <f t="shared" si="97"/>
        <v>39726</v>
      </c>
      <c r="BN34" s="19">
        <f t="shared" si="97"/>
        <v>45237</v>
      </c>
      <c r="BO34" s="19">
        <f t="shared" si="97"/>
        <v>501855</v>
      </c>
      <c r="BP34" s="19">
        <f t="shared" si="97"/>
        <v>39531</v>
      </c>
      <c r="BQ34" s="19">
        <f t="shared" si="97"/>
        <v>39974</v>
      </c>
      <c r="BR34" s="19">
        <f t="shared" si="97"/>
        <v>39048</v>
      </c>
      <c r="BS34" s="19">
        <f t="shared" si="97"/>
        <v>42014</v>
      </c>
      <c r="BT34" s="19">
        <f t="shared" si="97"/>
        <v>46618</v>
      </c>
      <c r="BU34" s="19">
        <f t="shared" si="97"/>
        <v>45993</v>
      </c>
      <c r="BV34" s="19">
        <f t="shared" si="97"/>
        <v>50061</v>
      </c>
      <c r="BW34" s="19">
        <f t="shared" si="97"/>
        <v>93996</v>
      </c>
      <c r="BX34" s="19">
        <f t="shared" si="97"/>
        <v>104543</v>
      </c>
      <c r="BY34" s="19">
        <f t="shared" si="97"/>
        <v>116342</v>
      </c>
      <c r="BZ34" s="19">
        <f t="shared" si="97"/>
        <v>106715</v>
      </c>
      <c r="CA34" s="19">
        <f t="shared" si="97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8">SUM(CE35:CE36)</f>
        <v>108899</v>
      </c>
      <c r="CF34" s="19">
        <f t="shared" si="98"/>
        <v>104183</v>
      </c>
      <c r="CG34" s="19">
        <f t="shared" si="98"/>
        <v>111643</v>
      </c>
      <c r="CH34" s="19">
        <f t="shared" si="98"/>
        <v>107370</v>
      </c>
      <c r="CI34" s="19">
        <f t="shared" si="98"/>
        <v>114945</v>
      </c>
      <c r="CJ34" s="19">
        <f t="shared" si="98"/>
        <v>128220</v>
      </c>
      <c r="CK34" s="19">
        <f t="shared" si="98"/>
        <v>131246</v>
      </c>
      <c r="CL34" s="19">
        <f t="shared" si="98"/>
        <v>133260</v>
      </c>
      <c r="CM34" s="19">
        <f t="shared" si="98"/>
        <v>128320</v>
      </c>
      <c r="CN34" s="19">
        <f t="shared" si="98"/>
        <v>136358</v>
      </c>
      <c r="CO34" s="19">
        <f t="shared" si="75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9">SUM(CR35:CR36)</f>
        <v>127345</v>
      </c>
      <c r="CS34" s="19">
        <f t="shared" si="99"/>
        <v>120415</v>
      </c>
      <c r="CT34" s="19">
        <f t="shared" si="99"/>
        <v>127019</v>
      </c>
      <c r="CU34" s="19">
        <f t="shared" si="99"/>
        <v>123870</v>
      </c>
      <c r="CV34" s="19">
        <f t="shared" si="99"/>
        <v>132118</v>
      </c>
      <c r="CW34" s="19">
        <f t="shared" si="99"/>
        <v>143377</v>
      </c>
      <c r="CX34" s="19">
        <f t="shared" si="99"/>
        <v>132916</v>
      </c>
      <c r="CY34" s="19">
        <f t="shared" si="99"/>
        <v>127699</v>
      </c>
      <c r="CZ34" s="19">
        <f t="shared" si="99"/>
        <v>124820</v>
      </c>
      <c r="DA34" s="19">
        <f t="shared" si="99"/>
        <v>138882</v>
      </c>
      <c r="DB34" s="19">
        <f t="shared" si="76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0">SUM(DE35:DE36)</f>
        <v>131770</v>
      </c>
      <c r="DF34" s="19">
        <f t="shared" si="100"/>
        <v>112736</v>
      </c>
      <c r="DG34" s="19">
        <f t="shared" si="100"/>
        <v>137751</v>
      </c>
      <c r="DH34" s="19">
        <f t="shared" si="100"/>
        <v>136108</v>
      </c>
      <c r="DI34" s="19">
        <f t="shared" si="100"/>
        <v>140288</v>
      </c>
      <c r="DJ34" s="19">
        <f t="shared" si="100"/>
        <v>153756</v>
      </c>
      <c r="DK34" s="19">
        <f t="shared" si="100"/>
        <v>141649</v>
      </c>
      <c r="DL34" s="19">
        <f t="shared" si="100"/>
        <v>149102</v>
      </c>
      <c r="DM34" s="19">
        <f t="shared" si="100"/>
        <v>132460</v>
      </c>
      <c r="DN34" s="19">
        <f t="shared" si="100"/>
        <v>144383</v>
      </c>
      <c r="DO34" s="19">
        <f t="shared" si="84"/>
        <v>1620880</v>
      </c>
      <c r="DP34" s="19">
        <f t="shared" ref="DP34:EA34" si="101">SUM(DP35:DP36)</f>
        <v>128843</v>
      </c>
      <c r="DQ34" s="19">
        <f t="shared" si="101"/>
        <v>129480</v>
      </c>
      <c r="DR34" s="19">
        <f t="shared" si="101"/>
        <v>97992</v>
      </c>
      <c r="DS34" s="19">
        <f t="shared" si="101"/>
        <v>39483</v>
      </c>
      <c r="DT34" s="19">
        <f t="shared" si="101"/>
        <v>70383</v>
      </c>
      <c r="DU34" s="19">
        <f t="shared" si="101"/>
        <v>95515</v>
      </c>
      <c r="DV34" s="19">
        <f t="shared" si="101"/>
        <v>125925</v>
      </c>
      <c r="DW34" s="19">
        <f t="shared" si="101"/>
        <v>124671</v>
      </c>
      <c r="DX34" s="19">
        <f t="shared" si="101"/>
        <v>135559</v>
      </c>
      <c r="DY34" s="19">
        <f t="shared" si="101"/>
        <v>169304</v>
      </c>
      <c r="DZ34" s="19">
        <f t="shared" si="101"/>
        <v>168104</v>
      </c>
      <c r="EA34" s="19">
        <f t="shared" si="101"/>
        <v>196393</v>
      </c>
      <c r="EB34" s="19">
        <f t="shared" si="85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6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v>192087</v>
      </c>
      <c r="EY34" s="19">
        <f t="shared" ref="EX34:FA34" si="102">SUM(EY35:EY36)</f>
        <v>0</v>
      </c>
      <c r="EZ34" s="19">
        <f t="shared" si="102"/>
        <v>0</v>
      </c>
      <c r="FA34" s="19">
        <f t="shared" si="102"/>
        <v>0</v>
      </c>
      <c r="FB34" s="19">
        <f>+SUM(EP34:FA34)</f>
        <v>1611260</v>
      </c>
    </row>
    <row r="35" spans="2:158" x14ac:dyDescent="0.2">
      <c r="B35" s="15" t="s">
        <v>2</v>
      </c>
      <c r="C35" s="21">
        <f t="shared" ref="C35:N35" si="103">C26+C29</f>
        <v>0</v>
      </c>
      <c r="D35" s="21">
        <f t="shared" si="103"/>
        <v>0</v>
      </c>
      <c r="E35" s="21">
        <f t="shared" si="103"/>
        <v>0</v>
      </c>
      <c r="F35" s="21">
        <f t="shared" si="103"/>
        <v>0</v>
      </c>
      <c r="G35" s="21">
        <f t="shared" si="103"/>
        <v>0</v>
      </c>
      <c r="H35" s="21">
        <f t="shared" si="103"/>
        <v>0</v>
      </c>
      <c r="I35" s="21">
        <f t="shared" si="103"/>
        <v>0</v>
      </c>
      <c r="J35" s="21">
        <f t="shared" si="103"/>
        <v>0</v>
      </c>
      <c r="K35" s="21">
        <f t="shared" si="103"/>
        <v>0</v>
      </c>
      <c r="L35" s="21">
        <f t="shared" si="103"/>
        <v>8951</v>
      </c>
      <c r="M35" s="21">
        <f t="shared" si="103"/>
        <v>8566</v>
      </c>
      <c r="N35" s="21">
        <f t="shared" si="103"/>
        <v>7921</v>
      </c>
      <c r="O35" s="21">
        <f>O26+O29+O32</f>
        <v>25438</v>
      </c>
      <c r="P35" s="21">
        <f t="shared" ref="P35:AA35" si="104">P26+P29</f>
        <v>5422</v>
      </c>
      <c r="Q35" s="21">
        <f t="shared" si="104"/>
        <v>6599</v>
      </c>
      <c r="R35" s="21">
        <f t="shared" si="104"/>
        <v>7241</v>
      </c>
      <c r="S35" s="21">
        <f t="shared" si="104"/>
        <v>7351</v>
      </c>
      <c r="T35" s="21">
        <f t="shared" si="104"/>
        <v>6677</v>
      </c>
      <c r="U35" s="21">
        <f t="shared" si="104"/>
        <v>7001</v>
      </c>
      <c r="V35" s="21">
        <f t="shared" si="104"/>
        <v>8069</v>
      </c>
      <c r="W35" s="21">
        <f t="shared" si="104"/>
        <v>9025</v>
      </c>
      <c r="X35" s="21">
        <f t="shared" si="104"/>
        <v>8330</v>
      </c>
      <c r="Y35" s="21">
        <f t="shared" si="104"/>
        <v>8812</v>
      </c>
      <c r="Z35" s="21">
        <f t="shared" si="104"/>
        <v>8127</v>
      </c>
      <c r="AA35" s="21">
        <f t="shared" si="104"/>
        <v>8275</v>
      </c>
      <c r="AB35" s="21">
        <f>AB26+AB29+AB32</f>
        <v>90929</v>
      </c>
      <c r="AC35" s="21">
        <f t="shared" ref="AC35:AN35" si="105">AC26+AC29</f>
        <v>8453</v>
      </c>
      <c r="AD35" s="21">
        <f t="shared" si="105"/>
        <v>10082</v>
      </c>
      <c r="AE35" s="21">
        <f t="shared" si="105"/>
        <v>8558</v>
      </c>
      <c r="AF35" s="21">
        <f t="shared" si="105"/>
        <v>6681</v>
      </c>
      <c r="AG35" s="21">
        <f t="shared" si="105"/>
        <v>6085</v>
      </c>
      <c r="AH35" s="21">
        <f t="shared" si="105"/>
        <v>5620</v>
      </c>
      <c r="AI35" s="21">
        <f t="shared" si="105"/>
        <v>7522</v>
      </c>
      <c r="AJ35" s="21">
        <f t="shared" si="105"/>
        <v>8534</v>
      </c>
      <c r="AK35" s="21">
        <f t="shared" si="105"/>
        <v>7642</v>
      </c>
      <c r="AL35" s="21">
        <f t="shared" si="105"/>
        <v>7268</v>
      </c>
      <c r="AM35" s="21">
        <f t="shared" si="105"/>
        <v>7188</v>
      </c>
      <c r="AN35" s="21">
        <f t="shared" si="105"/>
        <v>7922</v>
      </c>
      <c r="AO35" s="21">
        <f>AO26+AO29+AO32</f>
        <v>91555</v>
      </c>
      <c r="AP35" s="21">
        <f t="shared" ref="AP35:AU36" si="106">AP26+AP29</f>
        <v>8182</v>
      </c>
      <c r="AQ35" s="21">
        <f t="shared" si="106"/>
        <v>7134</v>
      </c>
      <c r="AR35" s="21">
        <f t="shared" si="106"/>
        <v>8305</v>
      </c>
      <c r="AS35" s="21">
        <f t="shared" si="106"/>
        <v>7906</v>
      </c>
      <c r="AT35" s="21">
        <f t="shared" si="106"/>
        <v>8390</v>
      </c>
      <c r="AU35" s="21">
        <f t="shared" si="106"/>
        <v>7424</v>
      </c>
      <c r="AV35" s="21">
        <f t="shared" ref="AV35:BU35" si="107">AV26+AV29</f>
        <v>8413</v>
      </c>
      <c r="AW35" s="21">
        <f t="shared" si="107"/>
        <v>8932</v>
      </c>
      <c r="AX35" s="21">
        <f t="shared" si="107"/>
        <v>8000</v>
      </c>
      <c r="AY35" s="21">
        <f t="shared" si="107"/>
        <v>9330</v>
      </c>
      <c r="AZ35" s="21">
        <f t="shared" si="107"/>
        <v>8080</v>
      </c>
      <c r="BA35" s="21">
        <f t="shared" si="107"/>
        <v>9986</v>
      </c>
      <c r="BB35" s="21">
        <f t="shared" si="107"/>
        <v>100082</v>
      </c>
      <c r="BC35" s="21">
        <f t="shared" si="107"/>
        <v>10762</v>
      </c>
      <c r="BD35" s="21">
        <f t="shared" si="107"/>
        <v>9113</v>
      </c>
      <c r="BE35" s="21">
        <f t="shared" si="107"/>
        <v>9791</v>
      </c>
      <c r="BF35" s="21">
        <f t="shared" si="107"/>
        <v>9573</v>
      </c>
      <c r="BG35" s="21">
        <f t="shared" si="107"/>
        <v>9442</v>
      </c>
      <c r="BH35" s="21">
        <f t="shared" si="107"/>
        <v>9329</v>
      </c>
      <c r="BI35" s="21">
        <f t="shared" si="107"/>
        <v>11479</v>
      </c>
      <c r="BJ35" s="21">
        <f t="shared" si="107"/>
        <v>11466</v>
      </c>
      <c r="BK35" s="21">
        <f t="shared" si="107"/>
        <v>10852</v>
      </c>
      <c r="BL35" s="21">
        <f t="shared" si="107"/>
        <v>11266</v>
      </c>
      <c r="BM35" s="21">
        <f t="shared" si="107"/>
        <v>10016</v>
      </c>
      <c r="BN35" s="21">
        <f t="shared" si="107"/>
        <v>10990</v>
      </c>
      <c r="BO35" s="21">
        <f t="shared" si="107"/>
        <v>124079</v>
      </c>
      <c r="BP35" s="21">
        <f t="shared" si="107"/>
        <v>10731</v>
      </c>
      <c r="BQ35" s="21">
        <f t="shared" si="107"/>
        <v>10855</v>
      </c>
      <c r="BR35" s="21">
        <f t="shared" si="107"/>
        <v>10982</v>
      </c>
      <c r="BS35" s="21">
        <f t="shared" si="107"/>
        <v>11023</v>
      </c>
      <c r="BT35" s="21">
        <f t="shared" si="107"/>
        <v>11279</v>
      </c>
      <c r="BU35" s="21">
        <f t="shared" si="107"/>
        <v>11321</v>
      </c>
      <c r="BV35" s="21">
        <f t="shared" ref="BV35:CC35" si="108">BV26+BV29+BV32</f>
        <v>13135</v>
      </c>
      <c r="BW35" s="21">
        <f t="shared" si="108"/>
        <v>29726</v>
      </c>
      <c r="BX35" s="21">
        <f t="shared" si="108"/>
        <v>33028</v>
      </c>
      <c r="BY35" s="21">
        <f t="shared" si="108"/>
        <v>37741</v>
      </c>
      <c r="BZ35" s="21">
        <f t="shared" si="108"/>
        <v>33556</v>
      </c>
      <c r="CA35" s="21">
        <f t="shared" si="108"/>
        <v>40636</v>
      </c>
      <c r="CB35" s="21">
        <f t="shared" si="108"/>
        <v>254013</v>
      </c>
      <c r="CC35" s="21">
        <f t="shared" si="108"/>
        <v>35462</v>
      </c>
      <c r="CD35" s="21">
        <v>31828</v>
      </c>
      <c r="CE35" s="21">
        <f t="shared" ref="CE35:CG36" si="109">CE26+CE29+CE32</f>
        <v>37312</v>
      </c>
      <c r="CF35" s="21">
        <f t="shared" si="109"/>
        <v>32736</v>
      </c>
      <c r="CG35" s="21">
        <f t="shared" si="109"/>
        <v>37753</v>
      </c>
      <c r="CH35" s="21">
        <f t="shared" ref="CH35:CN36" si="110">CH26+CH29+CH32</f>
        <v>35073</v>
      </c>
      <c r="CI35" s="21">
        <f t="shared" si="110"/>
        <v>37689</v>
      </c>
      <c r="CJ35" s="21">
        <f t="shared" si="110"/>
        <v>41137</v>
      </c>
      <c r="CK35" s="21">
        <f t="shared" si="110"/>
        <v>39782</v>
      </c>
      <c r="CL35" s="21">
        <f t="shared" si="110"/>
        <v>42324</v>
      </c>
      <c r="CM35" s="21">
        <f t="shared" si="110"/>
        <v>40603</v>
      </c>
      <c r="CN35" s="21">
        <f t="shared" si="110"/>
        <v>47728</v>
      </c>
      <c r="CO35" s="21">
        <f t="shared" si="75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1">CR26+CR29+CR32</f>
        <v>45110</v>
      </c>
      <c r="CS35" s="21">
        <f t="shared" si="111"/>
        <v>42089</v>
      </c>
      <c r="CT35" s="21">
        <f t="shared" si="111"/>
        <v>45363</v>
      </c>
      <c r="CU35" s="21">
        <f t="shared" si="111"/>
        <v>42385</v>
      </c>
      <c r="CV35" s="21">
        <f t="shared" si="111"/>
        <v>47275</v>
      </c>
      <c r="CW35" s="21">
        <f t="shared" si="111"/>
        <v>51560</v>
      </c>
      <c r="CX35" s="21">
        <f t="shared" si="111"/>
        <v>47777</v>
      </c>
      <c r="CY35" s="21">
        <f t="shared" si="111"/>
        <v>50228</v>
      </c>
      <c r="CZ35" s="21">
        <f t="shared" si="111"/>
        <v>46190</v>
      </c>
      <c r="DA35" s="21">
        <f t="shared" si="111"/>
        <v>56567</v>
      </c>
      <c r="DB35" s="21">
        <f t="shared" si="76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12">DE26+DE29+DE32</f>
        <v>52856</v>
      </c>
      <c r="DF35" s="21">
        <f t="shared" si="112"/>
        <v>42540</v>
      </c>
      <c r="DG35" s="21">
        <f t="shared" si="112"/>
        <v>49596</v>
      </c>
      <c r="DH35" s="21">
        <f t="shared" si="112"/>
        <v>44546</v>
      </c>
      <c r="DI35" s="21">
        <f t="shared" si="112"/>
        <v>48200</v>
      </c>
      <c r="DJ35" s="21">
        <f t="shared" si="112"/>
        <v>51365</v>
      </c>
      <c r="DK35" s="21">
        <f t="shared" si="112"/>
        <v>45864</v>
      </c>
      <c r="DL35" s="21">
        <f t="shared" si="112"/>
        <v>50330</v>
      </c>
      <c r="DM35" s="21">
        <f t="shared" si="112"/>
        <v>45988</v>
      </c>
      <c r="DN35" s="21">
        <f t="shared" si="112"/>
        <v>54089</v>
      </c>
      <c r="DO35" s="21">
        <f t="shared" si="84"/>
        <v>576036</v>
      </c>
      <c r="DP35" s="21">
        <f t="shared" ref="DP35:EA35" si="113">DP26+DP29+DP32</f>
        <v>51660</v>
      </c>
      <c r="DQ35" s="21">
        <f t="shared" si="113"/>
        <v>48676</v>
      </c>
      <c r="DR35" s="21">
        <f t="shared" si="113"/>
        <v>35635</v>
      </c>
      <c r="DS35" s="21">
        <f t="shared" si="113"/>
        <v>14562</v>
      </c>
      <c r="DT35" s="21">
        <f t="shared" si="113"/>
        <v>27170</v>
      </c>
      <c r="DU35" s="21">
        <f t="shared" si="113"/>
        <v>38955</v>
      </c>
      <c r="DV35" s="21">
        <f t="shared" si="113"/>
        <v>50302</v>
      </c>
      <c r="DW35" s="21">
        <f t="shared" si="113"/>
        <v>44895</v>
      </c>
      <c r="DX35" s="21">
        <f t="shared" si="113"/>
        <v>50323</v>
      </c>
      <c r="DY35" s="21">
        <f t="shared" si="113"/>
        <v>63400</v>
      </c>
      <c r="DZ35" s="21">
        <f t="shared" si="113"/>
        <v>64004</v>
      </c>
      <c r="EA35" s="21">
        <f t="shared" si="113"/>
        <v>73693</v>
      </c>
      <c r="EB35" s="21">
        <f t="shared" si="85"/>
        <v>563275</v>
      </c>
      <c r="EC35" s="21">
        <f t="shared" ref="EC35:EF36" si="114">EC26+EC29+EC32</f>
        <v>62770</v>
      </c>
      <c r="ED35" s="21">
        <f t="shared" si="114"/>
        <v>54766</v>
      </c>
      <c r="EE35" s="21">
        <f t="shared" si="114"/>
        <v>63229</v>
      </c>
      <c r="EF35" s="21">
        <f t="shared" si="114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6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v>70434</v>
      </c>
      <c r="EY35" s="21">
        <f t="shared" ref="EX35:FA35" si="115">EY26+EY29+EY32</f>
        <v>0</v>
      </c>
      <c r="EZ35" s="21">
        <f t="shared" si="115"/>
        <v>0</v>
      </c>
      <c r="FA35" s="21">
        <f t="shared" si="115"/>
        <v>0</v>
      </c>
      <c r="FB35" s="21">
        <f>+SUM(EP35:FA35)</f>
        <v>635019</v>
      </c>
    </row>
    <row r="36" spans="2:158" x14ac:dyDescent="0.2">
      <c r="B36" s="15" t="s">
        <v>3</v>
      </c>
      <c r="C36" s="21">
        <f t="shared" ref="C36:N36" si="116">C27+C30</f>
        <v>0</v>
      </c>
      <c r="D36" s="21">
        <f t="shared" si="116"/>
        <v>0</v>
      </c>
      <c r="E36" s="21">
        <f t="shared" si="116"/>
        <v>0</v>
      </c>
      <c r="F36" s="21">
        <f t="shared" si="116"/>
        <v>0</v>
      </c>
      <c r="G36" s="21">
        <f t="shared" si="116"/>
        <v>0</v>
      </c>
      <c r="H36" s="21">
        <f t="shared" si="116"/>
        <v>0</v>
      </c>
      <c r="I36" s="21">
        <f t="shared" si="116"/>
        <v>0</v>
      </c>
      <c r="J36" s="21">
        <f t="shared" si="116"/>
        <v>0</v>
      </c>
      <c r="K36" s="21">
        <f t="shared" si="116"/>
        <v>0</v>
      </c>
      <c r="L36" s="21">
        <f t="shared" si="116"/>
        <v>35573</v>
      </c>
      <c r="M36" s="21">
        <f t="shared" si="116"/>
        <v>31944</v>
      </c>
      <c r="N36" s="21">
        <f t="shared" si="116"/>
        <v>25791</v>
      </c>
      <c r="O36" s="21">
        <f>O27+O30+O33</f>
        <v>93308</v>
      </c>
      <c r="P36" s="21">
        <f t="shared" ref="P36:AA36" si="117">P27+P30</f>
        <v>18179</v>
      </c>
      <c r="Q36" s="21">
        <f t="shared" si="117"/>
        <v>22605</v>
      </c>
      <c r="R36" s="21">
        <f t="shared" si="117"/>
        <v>23768</v>
      </c>
      <c r="S36" s="21">
        <f t="shared" si="117"/>
        <v>23295</v>
      </c>
      <c r="T36" s="21">
        <f t="shared" si="117"/>
        <v>17323</v>
      </c>
      <c r="U36" s="21">
        <f t="shared" si="117"/>
        <v>25580</v>
      </c>
      <c r="V36" s="21">
        <f t="shared" si="117"/>
        <v>29687</v>
      </c>
      <c r="W36" s="21">
        <f t="shared" si="117"/>
        <v>33482</v>
      </c>
      <c r="X36" s="21">
        <f t="shared" si="117"/>
        <v>32126</v>
      </c>
      <c r="Y36" s="21">
        <f t="shared" si="117"/>
        <v>31320</v>
      </c>
      <c r="Z36" s="21">
        <f t="shared" si="117"/>
        <v>31386</v>
      </c>
      <c r="AA36" s="21">
        <f t="shared" si="117"/>
        <v>30843</v>
      </c>
      <c r="AB36" s="21">
        <f>AB27+AB30+AB33</f>
        <v>319594</v>
      </c>
      <c r="AC36" s="21">
        <f t="shared" ref="AC36:AN36" si="118">AC27+AC30</f>
        <v>29214</v>
      </c>
      <c r="AD36" s="21">
        <f t="shared" si="118"/>
        <v>24991</v>
      </c>
      <c r="AE36" s="21">
        <f t="shared" si="118"/>
        <v>26768</v>
      </c>
      <c r="AF36" s="21">
        <f t="shared" si="118"/>
        <v>27496</v>
      </c>
      <c r="AG36" s="21">
        <f t="shared" si="118"/>
        <v>29364</v>
      </c>
      <c r="AH36" s="21">
        <f t="shared" si="118"/>
        <v>29155</v>
      </c>
      <c r="AI36" s="21">
        <f t="shared" si="118"/>
        <v>29375</v>
      </c>
      <c r="AJ36" s="21">
        <f t="shared" si="118"/>
        <v>37602</v>
      </c>
      <c r="AK36" s="21">
        <f t="shared" si="118"/>
        <v>36562</v>
      </c>
      <c r="AL36" s="21">
        <f t="shared" si="118"/>
        <v>35732</v>
      </c>
      <c r="AM36" s="21">
        <f t="shared" si="118"/>
        <v>34677</v>
      </c>
      <c r="AN36" s="21">
        <f t="shared" si="118"/>
        <v>32714</v>
      </c>
      <c r="AO36" s="21">
        <f>AO27+AO30+AO33</f>
        <v>373650</v>
      </c>
      <c r="AP36" s="21">
        <f t="shared" si="106"/>
        <v>28910</v>
      </c>
      <c r="AQ36" s="21">
        <f t="shared" si="106"/>
        <v>25627</v>
      </c>
      <c r="AR36" s="21">
        <f t="shared" si="106"/>
        <v>28555</v>
      </c>
      <c r="AS36" s="21">
        <f t="shared" si="106"/>
        <v>30578</v>
      </c>
      <c r="AT36" s="21">
        <f t="shared" si="106"/>
        <v>31754</v>
      </c>
      <c r="AU36" s="21">
        <f t="shared" si="106"/>
        <v>25168</v>
      </c>
      <c r="AV36" s="21">
        <f t="shared" ref="AV36:BV36" si="119">AV27+AV30</f>
        <v>10084</v>
      </c>
      <c r="AW36" s="21">
        <f t="shared" si="119"/>
        <v>32579</v>
      </c>
      <c r="AX36" s="21">
        <f t="shared" si="119"/>
        <v>32871</v>
      </c>
      <c r="AY36" s="21">
        <f t="shared" si="119"/>
        <v>35057</v>
      </c>
      <c r="AZ36" s="21">
        <f t="shared" si="119"/>
        <v>33869</v>
      </c>
      <c r="BA36" s="21">
        <f t="shared" si="119"/>
        <v>31559</v>
      </c>
      <c r="BB36" s="21">
        <f t="shared" si="119"/>
        <v>346611</v>
      </c>
      <c r="BC36" s="21">
        <f t="shared" si="119"/>
        <v>28678</v>
      </c>
      <c r="BD36" s="21">
        <f t="shared" si="119"/>
        <v>25926</v>
      </c>
      <c r="BE36" s="21">
        <f t="shared" si="119"/>
        <v>27297</v>
      </c>
      <c r="BF36" s="21">
        <f t="shared" si="119"/>
        <v>29896</v>
      </c>
      <c r="BG36" s="21">
        <f t="shared" si="119"/>
        <v>31367</v>
      </c>
      <c r="BH36" s="21">
        <f t="shared" si="119"/>
        <v>29763</v>
      </c>
      <c r="BI36" s="21">
        <f t="shared" si="119"/>
        <v>32187</v>
      </c>
      <c r="BJ36" s="21">
        <f t="shared" si="119"/>
        <v>33338</v>
      </c>
      <c r="BK36" s="21">
        <f t="shared" si="119"/>
        <v>35337</v>
      </c>
      <c r="BL36" s="21">
        <f t="shared" si="119"/>
        <v>40030</v>
      </c>
      <c r="BM36" s="21">
        <f t="shared" si="119"/>
        <v>29710</v>
      </c>
      <c r="BN36" s="21">
        <f t="shared" si="119"/>
        <v>34247</v>
      </c>
      <c r="BO36" s="21">
        <f t="shared" si="119"/>
        <v>377776</v>
      </c>
      <c r="BP36" s="21">
        <f t="shared" si="119"/>
        <v>28800</v>
      </c>
      <c r="BQ36" s="21">
        <f t="shared" si="119"/>
        <v>29119</v>
      </c>
      <c r="BR36" s="21">
        <f t="shared" si="119"/>
        <v>28066</v>
      </c>
      <c r="BS36" s="21">
        <f t="shared" si="119"/>
        <v>30991</v>
      </c>
      <c r="BT36" s="21">
        <f t="shared" si="119"/>
        <v>35339</v>
      </c>
      <c r="BU36" s="21">
        <f t="shared" si="119"/>
        <v>34672</v>
      </c>
      <c r="BV36" s="21">
        <f t="shared" si="119"/>
        <v>36926</v>
      </c>
      <c r="BW36" s="21">
        <f t="shared" ref="BW36:CC36" si="120">BW27+BW30+BW33</f>
        <v>64270</v>
      </c>
      <c r="BX36" s="21">
        <f t="shared" si="120"/>
        <v>71515</v>
      </c>
      <c r="BY36" s="21">
        <f t="shared" si="120"/>
        <v>78601</v>
      </c>
      <c r="BZ36" s="21">
        <f t="shared" si="120"/>
        <v>73159</v>
      </c>
      <c r="CA36" s="21">
        <f t="shared" si="120"/>
        <v>74329</v>
      </c>
      <c r="CB36" s="21">
        <f t="shared" si="120"/>
        <v>585787</v>
      </c>
      <c r="CC36" s="21">
        <f t="shared" si="120"/>
        <v>59876</v>
      </c>
      <c r="CD36" s="21">
        <v>59940</v>
      </c>
      <c r="CE36" s="21">
        <f t="shared" si="109"/>
        <v>71587</v>
      </c>
      <c r="CF36" s="21">
        <f t="shared" si="109"/>
        <v>71447</v>
      </c>
      <c r="CG36" s="21">
        <f t="shared" si="109"/>
        <v>73890</v>
      </c>
      <c r="CH36" s="21">
        <f t="shared" si="110"/>
        <v>72297</v>
      </c>
      <c r="CI36" s="21">
        <f t="shared" si="110"/>
        <v>77256</v>
      </c>
      <c r="CJ36" s="21">
        <f t="shared" si="110"/>
        <v>87083</v>
      </c>
      <c r="CK36" s="21">
        <f t="shared" si="110"/>
        <v>91464</v>
      </c>
      <c r="CL36" s="21">
        <f t="shared" si="110"/>
        <v>90936</v>
      </c>
      <c r="CM36" s="21">
        <f t="shared" si="110"/>
        <v>87717</v>
      </c>
      <c r="CN36" s="21">
        <f t="shared" si="110"/>
        <v>88630</v>
      </c>
      <c r="CO36" s="21">
        <f t="shared" si="75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1"/>
        <v>81485</v>
      </c>
      <c r="CV36" s="21">
        <f t="shared" si="111"/>
        <v>84843</v>
      </c>
      <c r="CW36" s="21">
        <f t="shared" si="111"/>
        <v>91817</v>
      </c>
      <c r="CX36" s="21">
        <f t="shared" si="111"/>
        <v>85139</v>
      </c>
      <c r="CY36" s="21">
        <f t="shared" si="111"/>
        <v>77471</v>
      </c>
      <c r="CZ36" s="21">
        <f t="shared" si="111"/>
        <v>78630</v>
      </c>
      <c r="DA36" s="21">
        <f t="shared" si="111"/>
        <v>82315</v>
      </c>
      <c r="DB36" s="21">
        <f t="shared" si="76"/>
        <v>968559</v>
      </c>
      <c r="DC36" s="21">
        <f t="shared" ref="DC36:DN36" si="121">DC27+DC30+DC33</f>
        <v>75267</v>
      </c>
      <c r="DD36" s="21">
        <f t="shared" si="121"/>
        <v>74948</v>
      </c>
      <c r="DE36" s="21">
        <f t="shared" si="121"/>
        <v>78914</v>
      </c>
      <c r="DF36" s="21">
        <f t="shared" si="121"/>
        <v>70196</v>
      </c>
      <c r="DG36" s="21">
        <f t="shared" si="121"/>
        <v>88155</v>
      </c>
      <c r="DH36" s="21">
        <f t="shared" si="121"/>
        <v>91562</v>
      </c>
      <c r="DI36" s="21">
        <f t="shared" si="121"/>
        <v>92088</v>
      </c>
      <c r="DJ36" s="21">
        <f t="shared" si="121"/>
        <v>102391</v>
      </c>
      <c r="DK36" s="21">
        <f t="shared" si="121"/>
        <v>95785</v>
      </c>
      <c r="DL36" s="21">
        <f t="shared" si="121"/>
        <v>98772</v>
      </c>
      <c r="DM36" s="21">
        <f t="shared" si="121"/>
        <v>86472</v>
      </c>
      <c r="DN36" s="21">
        <f t="shared" si="121"/>
        <v>90294</v>
      </c>
      <c r="DO36" s="21">
        <f t="shared" si="84"/>
        <v>1044844</v>
      </c>
      <c r="DP36" s="21">
        <f t="shared" ref="DP36:EA36" si="122">DP27+DP30+DP33</f>
        <v>77183</v>
      </c>
      <c r="DQ36" s="21">
        <f t="shared" si="122"/>
        <v>80804</v>
      </c>
      <c r="DR36" s="21">
        <f t="shared" si="122"/>
        <v>62357</v>
      </c>
      <c r="DS36" s="21">
        <f t="shared" si="122"/>
        <v>24921</v>
      </c>
      <c r="DT36" s="21">
        <f t="shared" si="122"/>
        <v>43213</v>
      </c>
      <c r="DU36" s="21">
        <f t="shared" si="122"/>
        <v>56560</v>
      </c>
      <c r="DV36" s="21">
        <f t="shared" si="122"/>
        <v>75623</v>
      </c>
      <c r="DW36" s="21">
        <f t="shared" si="122"/>
        <v>79776</v>
      </c>
      <c r="DX36" s="21">
        <f t="shared" si="122"/>
        <v>85236</v>
      </c>
      <c r="DY36" s="21">
        <f t="shared" si="122"/>
        <v>105904</v>
      </c>
      <c r="DZ36" s="21">
        <f t="shared" si="122"/>
        <v>104100</v>
      </c>
      <c r="EA36" s="21">
        <f t="shared" si="122"/>
        <v>122700</v>
      </c>
      <c r="EB36" s="21">
        <f t="shared" si="85"/>
        <v>918377</v>
      </c>
      <c r="EC36" s="21">
        <f t="shared" si="114"/>
        <v>100280</v>
      </c>
      <c r="ED36" s="21">
        <f t="shared" si="114"/>
        <v>85888</v>
      </c>
      <c r="EE36" s="21">
        <f t="shared" si="114"/>
        <v>93985</v>
      </c>
      <c r="EF36" s="21">
        <f t="shared" si="114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6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v>121653</v>
      </c>
      <c r="EY36" s="21">
        <f t="shared" ref="EX36:FA36" si="123">EY27+EY30+EY33</f>
        <v>0</v>
      </c>
      <c r="EZ36" s="21">
        <f t="shared" si="123"/>
        <v>0</v>
      </c>
      <c r="FA36" s="21">
        <f t="shared" si="123"/>
        <v>0</v>
      </c>
      <c r="FB36" s="21">
        <f>+SUM(EP36:FA36)</f>
        <v>976241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24">SUM(C43:C44)</f>
        <v>0</v>
      </c>
      <c r="D42" s="19">
        <f t="shared" si="124"/>
        <v>0</v>
      </c>
      <c r="E42" s="19">
        <f t="shared" si="124"/>
        <v>0</v>
      </c>
      <c r="F42" s="19">
        <f t="shared" si="124"/>
        <v>0</v>
      </c>
      <c r="G42" s="19">
        <f t="shared" si="124"/>
        <v>0</v>
      </c>
      <c r="H42" s="19">
        <f t="shared" si="124"/>
        <v>0</v>
      </c>
      <c r="I42" s="19">
        <f t="shared" si="124"/>
        <v>0</v>
      </c>
      <c r="J42" s="19">
        <f t="shared" si="124"/>
        <v>0</v>
      </c>
      <c r="K42" s="19">
        <f t="shared" si="124"/>
        <v>0</v>
      </c>
      <c r="L42" s="19">
        <f t="shared" si="124"/>
        <v>218167.59999999998</v>
      </c>
      <c r="M42" s="19">
        <f t="shared" si="124"/>
        <v>198499</v>
      </c>
      <c r="N42" s="19">
        <f t="shared" si="124"/>
        <v>165188.80000000002</v>
      </c>
      <c r="O42" s="19">
        <f>SUM(C42:N42)</f>
        <v>581855.4</v>
      </c>
      <c r="P42" s="19">
        <f t="shared" si="124"/>
        <v>115644.90000000001</v>
      </c>
      <c r="Q42" s="19">
        <f t="shared" si="124"/>
        <v>143099.6</v>
      </c>
      <c r="R42" s="19">
        <f t="shared" si="124"/>
        <v>151944.1</v>
      </c>
      <c r="S42" s="19">
        <f t="shared" si="124"/>
        <v>149784.80000000002</v>
      </c>
      <c r="T42" s="19">
        <f t="shared" si="124"/>
        <v>115201</v>
      </c>
      <c r="U42" s="19">
        <f t="shared" si="124"/>
        <v>155986.5</v>
      </c>
      <c r="V42" s="19">
        <f t="shared" si="124"/>
        <v>179995.40000000002</v>
      </c>
      <c r="W42" s="19">
        <f t="shared" si="124"/>
        <v>201646.7</v>
      </c>
      <c r="X42" s="19">
        <f t="shared" si="124"/>
        <v>190231.29999999996</v>
      </c>
      <c r="Y42" s="19">
        <f t="shared" si="124"/>
        <v>187998.39999999997</v>
      </c>
      <c r="Z42" s="19">
        <f t="shared" si="124"/>
        <v>185502.3</v>
      </c>
      <c r="AA42" s="19">
        <f t="shared" si="124"/>
        <v>183183.2</v>
      </c>
      <c r="AB42" s="19">
        <f>SUM(P42:AA42)</f>
        <v>1960218.2</v>
      </c>
      <c r="AC42" s="19">
        <f t="shared" si="124"/>
        <v>165814.70000000001</v>
      </c>
      <c r="AD42" s="19">
        <f t="shared" si="124"/>
        <v>151796.4</v>
      </c>
      <c r="AE42" s="19">
        <f t="shared" si="124"/>
        <v>154752.20000000001</v>
      </c>
      <c r="AF42" s="19">
        <f t="shared" si="124"/>
        <v>151411.1</v>
      </c>
      <c r="AG42" s="19">
        <f t="shared" si="124"/>
        <v>164823.5</v>
      </c>
      <c r="AH42" s="19">
        <f t="shared" si="124"/>
        <v>162332.29999999999</v>
      </c>
      <c r="AI42" s="19">
        <f t="shared" si="124"/>
        <v>173537.9</v>
      </c>
      <c r="AJ42" s="19">
        <f t="shared" si="124"/>
        <v>218368.80000000002</v>
      </c>
      <c r="AK42" s="19">
        <f t="shared" si="124"/>
        <v>208106.80000000002</v>
      </c>
      <c r="AL42" s="19">
        <f t="shared" si="124"/>
        <v>200544.60000000003</v>
      </c>
      <c r="AM42" s="19">
        <f t="shared" si="124"/>
        <v>196528.3</v>
      </c>
      <c r="AN42" s="19">
        <f t="shared" si="124"/>
        <v>189356.2</v>
      </c>
      <c r="AO42" s="19">
        <f>SUM(AC42:AN42)</f>
        <v>2137372.8000000003</v>
      </c>
      <c r="AP42" s="19">
        <f t="shared" si="124"/>
        <v>178296.80000000002</v>
      </c>
      <c r="AQ42" s="19">
        <f t="shared" si="124"/>
        <v>158640.1</v>
      </c>
      <c r="AR42" s="19">
        <f t="shared" si="124"/>
        <v>177343</v>
      </c>
      <c r="AS42" s="19">
        <f t="shared" si="124"/>
        <v>185370.59999999998</v>
      </c>
      <c r="AT42" s="19">
        <f t="shared" si="124"/>
        <v>193619.4</v>
      </c>
      <c r="AU42" s="19">
        <f t="shared" si="124"/>
        <v>155217.20000000001</v>
      </c>
      <c r="AV42" s="19">
        <f t="shared" si="124"/>
        <v>82458.3</v>
      </c>
      <c r="AW42" s="19">
        <f t="shared" si="124"/>
        <v>199068.7</v>
      </c>
      <c r="AX42" s="19">
        <f t="shared" si="124"/>
        <v>197107.90000000002</v>
      </c>
      <c r="AY42" s="19">
        <f t="shared" si="124"/>
        <v>212093.69999999998</v>
      </c>
      <c r="AZ42" s="19">
        <f t="shared" si="124"/>
        <v>203425.90000000002</v>
      </c>
      <c r="BA42" s="19">
        <f t="shared" si="124"/>
        <v>197340.1</v>
      </c>
      <c r="BB42" s="19">
        <f>SUM(AP42:BA42)</f>
        <v>2139981.7000000002</v>
      </c>
      <c r="BC42" s="19">
        <f t="shared" si="124"/>
        <v>196159.09999999998</v>
      </c>
      <c r="BD42" s="19">
        <f t="shared" si="124"/>
        <v>174728.05</v>
      </c>
      <c r="BE42" s="19">
        <f t="shared" si="124"/>
        <v>183372.44999999998</v>
      </c>
      <c r="BF42" s="19">
        <f t="shared" si="124"/>
        <v>195640.34999999998</v>
      </c>
      <c r="BG42" s="19">
        <f t="shared" si="124"/>
        <v>200293.35</v>
      </c>
      <c r="BH42" s="19">
        <f t="shared" si="124"/>
        <v>191603.55</v>
      </c>
      <c r="BI42" s="19">
        <f t="shared" si="124"/>
        <v>212465.34999999998</v>
      </c>
      <c r="BJ42" s="19">
        <f t="shared" si="124"/>
        <v>219753.1</v>
      </c>
      <c r="BK42" s="19">
        <f t="shared" si="124"/>
        <v>226348</v>
      </c>
      <c r="BL42" s="19">
        <f t="shared" si="124"/>
        <v>247595.14999999997</v>
      </c>
      <c r="BM42" s="19">
        <f t="shared" si="124"/>
        <v>189656.49999999997</v>
      </c>
      <c r="BN42" s="19">
        <f t="shared" si="124"/>
        <v>220173.5</v>
      </c>
      <c r="BO42" s="19">
        <f>SUM(BC42:BN42)</f>
        <v>2457788.4499999997</v>
      </c>
      <c r="BP42" s="19">
        <f t="shared" si="124"/>
        <v>207975.95</v>
      </c>
      <c r="BQ42" s="19">
        <f t="shared" si="124"/>
        <v>214651.80000000002</v>
      </c>
      <c r="BR42" s="19">
        <f t="shared" si="124"/>
        <v>205925</v>
      </c>
      <c r="BS42" s="19">
        <f t="shared" si="12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5">SUM(BV43:BV44)</f>
        <v>263996.90000000002</v>
      </c>
      <c r="BW42" s="19">
        <f t="shared" si="125"/>
        <v>446563.79999999993</v>
      </c>
      <c r="BX42" s="19">
        <f t="shared" si="125"/>
        <v>493683.19999999995</v>
      </c>
      <c r="BY42" s="19">
        <f t="shared" si="125"/>
        <v>537131</v>
      </c>
      <c r="BZ42" s="19">
        <f t="shared" si="125"/>
        <v>497013.7</v>
      </c>
      <c r="CA42" s="19">
        <f t="shared" si="12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6">SUM(CE43:CE44)</f>
        <v>550873.4</v>
      </c>
      <c r="CF42" s="19">
        <f t="shared" si="126"/>
        <v>533264.5</v>
      </c>
      <c r="CG42" s="19">
        <f t="shared" si="126"/>
        <v>564076.19999999995</v>
      </c>
      <c r="CH42" s="19">
        <f t="shared" si="126"/>
        <v>545236</v>
      </c>
      <c r="CI42" s="19">
        <f t="shared" si="126"/>
        <v>592369.30000000005</v>
      </c>
      <c r="CJ42" s="19">
        <f t="shared" si="126"/>
        <v>656067.5</v>
      </c>
      <c r="CK42" s="19">
        <f t="shared" si="126"/>
        <v>655069.39999999991</v>
      </c>
      <c r="CL42" s="19">
        <f t="shared" si="126"/>
        <v>676573.1</v>
      </c>
      <c r="CM42" s="19">
        <f t="shared" si="126"/>
        <v>660131.19999999995</v>
      </c>
      <c r="CN42" s="19">
        <f t="shared" si="12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7">SUM(CR43:CR44)</f>
        <v>638287.5</v>
      </c>
      <c r="CS42" s="19">
        <f t="shared" si="127"/>
        <v>601652.5</v>
      </c>
      <c r="CT42" s="19">
        <f t="shared" si="127"/>
        <v>627795.5</v>
      </c>
      <c r="CU42" s="19">
        <f t="shared" si="127"/>
        <v>608184</v>
      </c>
      <c r="CV42" s="19">
        <f t="shared" si="127"/>
        <v>665601</v>
      </c>
      <c r="CW42" s="19">
        <f t="shared" si="127"/>
        <v>719523.5</v>
      </c>
      <c r="CX42" s="19">
        <f t="shared" si="127"/>
        <v>655018</v>
      </c>
      <c r="CY42" s="19">
        <f t="shared" si="127"/>
        <v>617750</v>
      </c>
      <c r="CZ42" s="19">
        <f t="shared" si="127"/>
        <v>614286.5</v>
      </c>
      <c r="DA42" s="19">
        <f t="shared" si="12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8">SUM(DE43:DE44)</f>
        <v>690921.39999999991</v>
      </c>
      <c r="DF42" s="19">
        <f t="shared" si="128"/>
        <v>579800.79999999993</v>
      </c>
      <c r="DG42" s="19">
        <f t="shared" si="128"/>
        <v>715757.7</v>
      </c>
      <c r="DH42" s="19">
        <f t="shared" si="128"/>
        <v>714600.8</v>
      </c>
      <c r="DI42" s="19">
        <f t="shared" si="128"/>
        <v>736035.6</v>
      </c>
      <c r="DJ42" s="19">
        <f t="shared" si="128"/>
        <v>805538.20000000007</v>
      </c>
      <c r="DK42" s="19">
        <f t="shared" si="128"/>
        <v>737850.3</v>
      </c>
      <c r="DL42" s="19">
        <f>SUM(DL43:DL44)</f>
        <v>764755.79999999993</v>
      </c>
      <c r="DM42" s="19">
        <f t="shared" si="128"/>
        <v>678296.39999999991</v>
      </c>
      <c r="DN42" s="19">
        <f t="shared" si="128"/>
        <v>743799.7</v>
      </c>
      <c r="DO42" s="19">
        <f>+SUM(DC42:DN42)</f>
        <v>8451996.4999999981</v>
      </c>
      <c r="DP42" s="19">
        <f t="shared" si="128"/>
        <v>657318.29999999993</v>
      </c>
      <c r="DQ42" s="19">
        <f t="shared" si="128"/>
        <v>654392.4</v>
      </c>
      <c r="DR42" s="19">
        <f t="shared" si="128"/>
        <v>508767.39999999997</v>
      </c>
      <c r="DS42" s="19">
        <f>SUM(DS43:DS44)</f>
        <v>14286.600000000002</v>
      </c>
      <c r="DT42" s="19">
        <f t="shared" si="128"/>
        <v>0</v>
      </c>
      <c r="DU42" s="19">
        <f t="shared" si="128"/>
        <v>0</v>
      </c>
      <c r="DV42" s="19">
        <f t="shared" si="128"/>
        <v>685381.5</v>
      </c>
      <c r="DW42" s="19">
        <f t="shared" si="128"/>
        <v>685864.10000000009</v>
      </c>
      <c r="DX42" s="19">
        <f t="shared" si="128"/>
        <v>743989</v>
      </c>
      <c r="DY42" s="19">
        <f t="shared" si="128"/>
        <v>921776.40000000014</v>
      </c>
      <c r="DZ42" s="19">
        <f t="shared" si="128"/>
        <v>912111.3</v>
      </c>
      <c r="EA42" s="19">
        <f t="shared" si="128"/>
        <v>1076740.1000000001</v>
      </c>
      <c r="EB42" s="19">
        <f>+SUM(DP42:EA42)</f>
        <v>6860627.0999999996</v>
      </c>
      <c r="EC42" s="19">
        <f t="shared" si="128"/>
        <v>919414.1</v>
      </c>
      <c r="ED42" s="19">
        <f t="shared" si="128"/>
        <v>802748.6</v>
      </c>
      <c r="EE42" s="19">
        <f t="shared" si="128"/>
        <v>896042.89999999991</v>
      </c>
      <c r="EF42" s="19">
        <f t="shared" si="128"/>
        <v>912721.6</v>
      </c>
      <c r="EG42" s="19">
        <f t="shared" si="128"/>
        <v>999881.9</v>
      </c>
      <c r="EH42" s="19">
        <f t="shared" si="128"/>
        <v>1018887.1999999997</v>
      </c>
      <c r="EI42" s="19">
        <f t="shared" si="128"/>
        <v>1132767.7</v>
      </c>
      <c r="EJ42" s="19">
        <f t="shared" si="128"/>
        <v>1171116</v>
      </c>
      <c r="EK42" s="179">
        <f t="shared" si="128"/>
        <v>1105450</v>
      </c>
      <c r="EL42" s="19">
        <f t="shared" si="128"/>
        <v>1143748.3999999999</v>
      </c>
      <c r="EM42" s="19">
        <f t="shared" si="128"/>
        <v>1042185.7999999999</v>
      </c>
      <c r="EN42" s="19">
        <f t="shared" si="128"/>
        <v>1096178.7</v>
      </c>
      <c r="EO42" s="19">
        <f>+SUM(EC42:EN42)</f>
        <v>12241142.9</v>
      </c>
      <c r="EP42" s="19">
        <f t="shared" ref="EP42:FA42" si="129">SUM(EP43:EP44)</f>
        <v>1042418.4</v>
      </c>
      <c r="EQ42" s="19">
        <f t="shared" si="129"/>
        <v>1012770.8999999999</v>
      </c>
      <c r="ER42" s="19">
        <f t="shared" si="129"/>
        <v>1113058.6000000001</v>
      </c>
      <c r="ES42" s="19">
        <f t="shared" si="129"/>
        <v>1181310.1000000001</v>
      </c>
      <c r="ET42" s="19">
        <f t="shared" si="129"/>
        <v>1249687.5</v>
      </c>
      <c r="EU42" s="19">
        <f t="shared" si="129"/>
        <v>1170976.1999999997</v>
      </c>
      <c r="EV42" s="19">
        <f t="shared" si="129"/>
        <v>1197966</v>
      </c>
      <c r="EW42" s="19">
        <f t="shared" si="129"/>
        <v>1311138.5999999999</v>
      </c>
      <c r="EX42" s="179">
        <f t="shared" si="129"/>
        <v>1273506.5</v>
      </c>
      <c r="EY42" s="19">
        <f t="shared" si="129"/>
        <v>0</v>
      </c>
      <c r="EZ42" s="19">
        <f t="shared" si="129"/>
        <v>0</v>
      </c>
      <c r="FA42" s="19">
        <f t="shared" si="129"/>
        <v>0</v>
      </c>
      <c r="FB42" s="19">
        <f>+SUM(EP42:FA42)</f>
        <v>10552832.799999999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78">
        <v>413645.6</v>
      </c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78">
        <v>859860.90000000014</v>
      </c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T4" activePane="bottomRight" state="frozen"/>
      <selection pane="topRight" activeCell="C1" sqref="C1"/>
      <selection pane="bottomLeft" activeCell="A4" sqref="A4"/>
      <selection pane="bottomRight" activeCell="GU16" sqref="GU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6" t="s">
        <v>162</v>
      </c>
      <c r="B2" s="197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12">
        <v>2007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>
        <v>245581</v>
      </c>
      <c r="GY8" s="14"/>
      <c r="GZ8" s="14"/>
      <c r="HA8" s="14"/>
      <c r="HB8" s="14">
        <f>+SUM(GP8:HA8)</f>
        <v>2260639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>
        <v>205490</v>
      </c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>
        <v>40091</v>
      </c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>
        <v>49455</v>
      </c>
      <c r="GY11" s="14"/>
      <c r="GZ11" s="14"/>
      <c r="HA11" s="14"/>
      <c r="HB11" s="14">
        <f>+SUM(GP11:HA11)</f>
        <v>421976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>
        <v>36906</v>
      </c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>
        <v>12549</v>
      </c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>
        <v>63371</v>
      </c>
      <c r="GY14" s="14"/>
      <c r="GZ14" s="14"/>
      <c r="HA14" s="14"/>
      <c r="HB14" s="14">
        <f>+SUM(GP14:HA14)</f>
        <v>740497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>
        <v>30828</v>
      </c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>
        <v>32543</v>
      </c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>
        <v>30377</v>
      </c>
      <c r="GY17" s="14"/>
      <c r="GZ17" s="14"/>
      <c r="HA17" s="14"/>
      <c r="HB17" s="14">
        <f>+SUM(GP17:HA17)</f>
        <v>299137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>
        <v>15058</v>
      </c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>
        <v>15319</v>
      </c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>
        <v>140170</v>
      </c>
      <c r="GY20" s="14"/>
      <c r="GZ20" s="14"/>
      <c r="HA20" s="14"/>
      <c r="HB20" s="14">
        <f>+SUM(GP20:HA20)</f>
        <v>1289368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>
        <v>73513</v>
      </c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>
        <v>66657</v>
      </c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>
        <v>80335</v>
      </c>
      <c r="GY23" s="14"/>
      <c r="GZ23" s="14"/>
      <c r="HA23" s="14"/>
      <c r="HB23" s="14">
        <f>+SUM(GP23:HA23)</f>
        <v>752449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>
        <v>42285</v>
      </c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>
        <v>38050</v>
      </c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>
        <v>248933</v>
      </c>
      <c r="GY26" s="14"/>
      <c r="GZ26" s="14"/>
      <c r="HA26" s="14"/>
      <c r="HB26" s="14">
        <f>+SUM(GP26:HA26)</f>
        <v>2380093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>
        <v>133734</v>
      </c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>
        <v>115199</v>
      </c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>
        <v>856625</v>
      </c>
      <c r="GT29" s="59">
        <v>894966</v>
      </c>
      <c r="GU29" s="59">
        <v>806343</v>
      </c>
      <c r="GV29" s="59">
        <v>866948</v>
      </c>
      <c r="GW29" s="59">
        <v>935560</v>
      </c>
      <c r="GX29" s="59">
        <v>858222</v>
      </c>
      <c r="GY29" s="59"/>
      <c r="GZ29" s="59"/>
      <c r="HA29" s="59"/>
      <c r="HB29" s="59">
        <f>+SUM(GP29:HA29)</f>
        <v>8144164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>
        <v>566594</v>
      </c>
      <c r="GT30" s="79">
        <v>596606</v>
      </c>
      <c r="GU30" s="79">
        <v>514495</v>
      </c>
      <c r="GV30" s="79">
        <v>574763</v>
      </c>
      <c r="GW30" s="79">
        <v>620942</v>
      </c>
      <c r="GX30" s="79">
        <v>537814</v>
      </c>
      <c r="GY30" s="79"/>
      <c r="GZ30" s="79"/>
      <c r="HA30" s="79"/>
      <c r="HB30" s="79">
        <f>+SUM(GP30:HA30)</f>
        <v>5485790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>
        <v>290031</v>
      </c>
      <c r="GT31" s="79">
        <v>298360</v>
      </c>
      <c r="GU31" s="79">
        <v>291848</v>
      </c>
      <c r="GV31" s="79">
        <v>292185</v>
      </c>
      <c r="GW31" s="79">
        <v>314618</v>
      </c>
      <c r="GX31" s="79">
        <v>320408</v>
      </c>
      <c r="GY31" s="79"/>
      <c r="GZ31" s="79"/>
      <c r="HA31" s="79"/>
      <c r="HB31" s="79">
        <f>+SUM(GP31:HA31)</f>
        <v>2658369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12">
        <v>2007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>
        <v>327370</v>
      </c>
      <c r="GY37" s="14"/>
      <c r="GZ37" s="14"/>
      <c r="HA37" s="14"/>
      <c r="HB37" s="14">
        <f>+SUM(GP37:HA37)</f>
        <v>2913450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>
        <v>205490</v>
      </c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>
        <v>121880</v>
      </c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>
        <v>93751</v>
      </c>
      <c r="GY40" s="14"/>
      <c r="GZ40" s="14"/>
      <c r="HA40" s="14"/>
      <c r="HB40" s="14">
        <f>+SUM(GP40:HA40)</f>
        <v>738955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>
        <v>36906</v>
      </c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>
        <v>56845</v>
      </c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>
        <v>206811</v>
      </c>
      <c r="GY43" s="14"/>
      <c r="GZ43" s="14"/>
      <c r="HA43" s="14"/>
      <c r="HB43" s="14">
        <f>+SUM(GP43:HA43)</f>
        <v>1893609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>
        <v>30828</v>
      </c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>
        <v>175983</v>
      </c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>
        <v>84998</v>
      </c>
      <c r="GY46" s="14"/>
      <c r="GZ46" s="14"/>
      <c r="HA46" s="14"/>
      <c r="HB46" s="14">
        <f>+SUM(GP46:HA46)</f>
        <v>775330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>
        <v>15058</v>
      </c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>
        <v>69940</v>
      </c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>
        <v>374535</v>
      </c>
      <c r="GY49" s="14"/>
      <c r="GZ49" s="14"/>
      <c r="HA49" s="14"/>
      <c r="HB49" s="14">
        <f>+SUM(GP49:HA49)</f>
        <v>3185522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>
        <v>73513</v>
      </c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>
        <v>301022</v>
      </c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>
        <v>211297</v>
      </c>
      <c r="GY52" s="14"/>
      <c r="GZ52" s="14"/>
      <c r="HA52" s="14"/>
      <c r="HB52" s="14">
        <f>+SUM(GP52:HA52)</f>
        <v>1828547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>
        <v>42285</v>
      </c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>
        <v>169012</v>
      </c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>
        <v>623163</v>
      </c>
      <c r="GY55" s="14"/>
      <c r="GZ55" s="14"/>
      <c r="HA55" s="14"/>
      <c r="HB55" s="14">
        <f>+SUM(GP55:HA55)</f>
        <v>5524424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>
        <v>133734</v>
      </c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>
        <v>489429</v>
      </c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>
        <v>1823142</v>
      </c>
      <c r="GT58" s="59">
        <v>1864378</v>
      </c>
      <c r="GU58" s="59">
        <v>1775542</v>
      </c>
      <c r="GV58" s="59">
        <v>1823893</v>
      </c>
      <c r="GW58" s="59">
        <v>1960086</v>
      </c>
      <c r="GX58" s="59">
        <v>1921925</v>
      </c>
      <c r="GY58" s="59"/>
      <c r="GZ58" s="59"/>
      <c r="HA58" s="59"/>
      <c r="HB58" s="59">
        <f>+SUM(GP58:HA58)</f>
        <v>16859837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>
        <v>566594</v>
      </c>
      <c r="GT59" s="79">
        <v>596606</v>
      </c>
      <c r="GU59" s="79">
        <v>514495</v>
      </c>
      <c r="GV59" s="79">
        <v>574763</v>
      </c>
      <c r="GW59" s="79">
        <v>620942</v>
      </c>
      <c r="GX59" s="79">
        <v>537814</v>
      </c>
      <c r="GY59" s="79"/>
      <c r="GZ59" s="79"/>
      <c r="HA59" s="79"/>
      <c r="HB59" s="79">
        <f>+SUM(GP59:HA59)</f>
        <v>5485790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>
        <v>1256548</v>
      </c>
      <c r="GT60" s="79">
        <v>1267772</v>
      </c>
      <c r="GU60" s="79">
        <v>1261047</v>
      </c>
      <c r="GV60" s="79">
        <v>1249130</v>
      </c>
      <c r="GW60" s="79">
        <v>1339144</v>
      </c>
      <c r="GX60" s="79">
        <v>1384111</v>
      </c>
      <c r="GY60" s="79"/>
      <c r="GZ60" s="79"/>
      <c r="HA60" s="79"/>
      <c r="HB60" s="79">
        <f>+SUM(GP60:HA60)</f>
        <v>11374047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2">
        <v>2007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188" t="s">
        <v>100</v>
      </c>
      <c r="P64" s="211">
        <v>2008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188" t="s">
        <v>101</v>
      </c>
      <c r="AC64" s="211">
        <v>2009</v>
      </c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88" t="s">
        <v>86</v>
      </c>
      <c r="AP64" s="211">
        <v>2010</v>
      </c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188" t="s">
        <v>87</v>
      </c>
      <c r="BC64" s="211">
        <v>2011</v>
      </c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188" t="s">
        <v>88</v>
      </c>
      <c r="BP64" s="211">
        <v>2012</v>
      </c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188" t="s">
        <v>89</v>
      </c>
      <c r="CC64" s="211">
        <v>2013</v>
      </c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188" t="s">
        <v>90</v>
      </c>
      <c r="CP64" s="211">
        <v>2014</v>
      </c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188" t="s">
        <v>91</v>
      </c>
      <c r="DC64" s="211">
        <v>2015</v>
      </c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188" t="s">
        <v>92</v>
      </c>
      <c r="DP64" s="211">
        <v>2016</v>
      </c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7142736.5</v>
      </c>
      <c r="GT66" s="59">
        <f t="shared" si="246"/>
        <v>7299543</v>
      </c>
      <c r="GU66" s="59">
        <f t="shared" si="246"/>
        <v>6938944.7999999998</v>
      </c>
      <c r="GV66" s="59">
        <f t="shared" si="246"/>
        <v>7153380.9000000004</v>
      </c>
      <c r="GW66" s="59">
        <f t="shared" si="246"/>
        <v>7676507.1000000006</v>
      </c>
      <c r="GX66" s="59">
        <f t="shared" si="246"/>
        <v>7525044.6000000006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66366273.399999999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>
        <v>2237613.9</v>
      </c>
      <c r="GT67" s="79">
        <v>2350341.6999999997</v>
      </c>
      <c r="GU67" s="79">
        <v>2018118.5999999999</v>
      </c>
      <c r="GV67" s="79">
        <v>2278431</v>
      </c>
      <c r="GW67" s="79">
        <v>2450861.3999999994</v>
      </c>
      <c r="GX67" s="79">
        <v>2124972</v>
      </c>
      <c r="GY67" s="79"/>
      <c r="GZ67" s="79"/>
      <c r="HA67" s="79"/>
      <c r="HB67" s="14">
        <f>+SUM(GP67:HA67)</f>
        <v>21970595.099999998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>
        <v>4905122.5999999996</v>
      </c>
      <c r="GT68" s="79">
        <v>4949201.3000000007</v>
      </c>
      <c r="GU68" s="79">
        <v>4920826.2</v>
      </c>
      <c r="GV68" s="79">
        <v>4874949.9000000004</v>
      </c>
      <c r="GW68" s="79">
        <v>5225645.7000000011</v>
      </c>
      <c r="GX68" s="79">
        <v>5400072.6000000006</v>
      </c>
      <c r="GY68" s="79"/>
      <c r="GZ68" s="79"/>
      <c r="HA68" s="79"/>
      <c r="HB68" s="14">
        <f>+SUM(GP68:HA68)</f>
        <v>44395678.300000004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BE4" activePane="bottomRight" state="frozen"/>
      <selection pane="topRight" activeCell="C1" sqref="C1"/>
      <selection pane="bottomLeft" activeCell="A4" sqref="A4"/>
      <selection pane="bottomRight" activeCell="BI31" sqref="BI31:BI32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6" t="s">
        <v>157</v>
      </c>
      <c r="B2" s="197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>
        <v>23546</v>
      </c>
      <c r="BJ8" s="14"/>
      <c r="BK8" s="14"/>
      <c r="BL8" s="14"/>
      <c r="BM8" s="14">
        <f t="shared" ref="BM8:BM13" si="6">+SUM(BA8:BL8)</f>
        <v>207212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>
        <v>21252</v>
      </c>
      <c r="BJ9" s="16"/>
      <c r="BK9" s="16"/>
      <c r="BL9" s="16"/>
      <c r="BM9" s="14">
        <f t="shared" si="6"/>
        <v>188881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>
        <v>2294</v>
      </c>
      <c r="BJ10" s="17"/>
      <c r="BK10" s="17"/>
      <c r="BL10" s="17"/>
      <c r="BM10" s="14">
        <f t="shared" si="6"/>
        <v>18331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>
        <v>22481</v>
      </c>
      <c r="BE11" s="96">
        <v>23633</v>
      </c>
      <c r="BF11" s="96">
        <v>23226</v>
      </c>
      <c r="BG11" s="96">
        <v>26941</v>
      </c>
      <c r="BH11" s="96">
        <v>25996</v>
      </c>
      <c r="BI11" s="96">
        <v>23546</v>
      </c>
      <c r="BJ11" s="96"/>
      <c r="BK11" s="96"/>
      <c r="BL11" s="96"/>
      <c r="BM11" s="59">
        <f t="shared" si="6"/>
        <v>207212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>
        <v>21252</v>
      </c>
      <c r="BJ12" s="17"/>
      <c r="BK12" s="17"/>
      <c r="BL12" s="17"/>
      <c r="BM12" s="14">
        <f t="shared" si="6"/>
        <v>188881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>
        <v>2294</v>
      </c>
      <c r="BJ13" s="14"/>
      <c r="BK13" s="14"/>
      <c r="BL13" s="14"/>
      <c r="BM13" s="14">
        <f t="shared" si="6"/>
        <v>18331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3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>
        <v>26302</v>
      </c>
      <c r="BJ19" s="14"/>
      <c r="BK19" s="14"/>
      <c r="BL19" s="14"/>
      <c r="BM19" s="14">
        <f t="shared" ref="BM19:BM24" si="24">+SUM(BA19:BL19)</f>
        <v>228820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3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>
        <v>21252</v>
      </c>
      <c r="BJ20" s="16"/>
      <c r="BK20" s="16"/>
      <c r="BL20" s="16"/>
      <c r="BM20" s="14">
        <f t="shared" si="24"/>
        <v>188881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3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>
        <v>5050</v>
      </c>
      <c r="BJ21" s="17"/>
      <c r="BK21" s="17"/>
      <c r="BL21" s="17"/>
      <c r="BM21" s="14">
        <f t="shared" si="24"/>
        <v>39939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5">+D19</f>
        <v>19795</v>
      </c>
      <c r="E22" s="96">
        <f t="shared" si="25"/>
        <v>22941</v>
      </c>
      <c r="F22" s="96">
        <f t="shared" si="25"/>
        <v>22069</v>
      </c>
      <c r="G22" s="96">
        <f t="shared" si="25"/>
        <v>28471</v>
      </c>
      <c r="H22" s="96">
        <f t="shared" si="25"/>
        <v>27679</v>
      </c>
      <c r="I22" s="96">
        <f t="shared" si="25"/>
        <v>24955</v>
      </c>
      <c r="J22" s="96">
        <f t="shared" si="25"/>
        <v>26995</v>
      </c>
      <c r="K22" s="96">
        <f t="shared" si="25"/>
        <v>23501</v>
      </c>
      <c r="L22" s="96">
        <f t="shared" si="25"/>
        <v>24266</v>
      </c>
      <c r="M22" s="96">
        <f t="shared" si="19"/>
        <v>228530</v>
      </c>
      <c r="N22" s="96">
        <f t="shared" ref="N22:P24" si="26">+N19</f>
        <v>22671</v>
      </c>
      <c r="O22" s="96">
        <f t="shared" si="26"/>
        <v>20320</v>
      </c>
      <c r="P22" s="96">
        <f t="shared" si="26"/>
        <v>20753</v>
      </c>
      <c r="Q22" s="96">
        <f t="shared" ref="Q22:Y22" si="27">+Q19</f>
        <v>24304</v>
      </c>
      <c r="R22" s="96">
        <f t="shared" si="27"/>
        <v>24050</v>
      </c>
      <c r="S22" s="96">
        <f t="shared" si="27"/>
        <v>24789</v>
      </c>
      <c r="T22" s="96">
        <f t="shared" si="27"/>
        <v>29028</v>
      </c>
      <c r="U22" s="96">
        <f t="shared" si="27"/>
        <v>27520</v>
      </c>
      <c r="V22" s="96">
        <f t="shared" si="27"/>
        <v>25027</v>
      </c>
      <c r="W22" s="96">
        <v>25352</v>
      </c>
      <c r="X22" s="96">
        <f t="shared" si="27"/>
        <v>23428</v>
      </c>
      <c r="Y22" s="96">
        <f t="shared" si="27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8">+AB19</f>
        <v>20788</v>
      </c>
      <c r="AC22" s="96">
        <f t="shared" si="28"/>
        <v>16129</v>
      </c>
      <c r="AD22" s="96">
        <f t="shared" si="28"/>
        <v>6398</v>
      </c>
      <c r="AE22" s="96">
        <f t="shared" si="28"/>
        <v>8469</v>
      </c>
      <c r="AF22" s="96">
        <f t="shared" si="28"/>
        <v>8014</v>
      </c>
      <c r="AG22" s="96">
        <f t="shared" si="28"/>
        <v>16260</v>
      </c>
      <c r="AH22" s="96">
        <f t="shared" si="28"/>
        <v>16756</v>
      </c>
      <c r="AI22" s="96">
        <f t="shared" si="28"/>
        <v>17735</v>
      </c>
      <c r="AJ22" s="96">
        <f t="shared" si="28"/>
        <v>21723</v>
      </c>
      <c r="AK22" s="96">
        <f t="shared" si="28"/>
        <v>23301</v>
      </c>
      <c r="AL22" s="96">
        <f t="shared" si="28"/>
        <v>24208</v>
      </c>
      <c r="AM22" s="59">
        <f t="shared" si="22"/>
        <v>203276</v>
      </c>
      <c r="AN22" s="96">
        <f t="shared" ref="AN22:AQ24" si="29">+AN19</f>
        <v>21973</v>
      </c>
      <c r="AO22" s="96">
        <f t="shared" si="29"/>
        <v>15596</v>
      </c>
      <c r="AP22" s="96">
        <f t="shared" si="29"/>
        <v>19744</v>
      </c>
      <c r="AQ22" s="96">
        <f t="shared" si="29"/>
        <v>19211</v>
      </c>
      <c r="AR22" s="96">
        <v>21769</v>
      </c>
      <c r="AS22" s="96">
        <f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3"/>
        <v>278454</v>
      </c>
      <c r="BA22" s="96">
        <v>23639</v>
      </c>
      <c r="BB22" s="96">
        <v>21479</v>
      </c>
      <c r="BC22" s="96">
        <v>22682</v>
      </c>
      <c r="BD22" s="96">
        <v>24638</v>
      </c>
      <c r="BE22" s="96">
        <v>26203</v>
      </c>
      <c r="BF22" s="96">
        <v>25708</v>
      </c>
      <c r="BG22" s="96">
        <v>29519</v>
      </c>
      <c r="BH22" s="96">
        <v>28650</v>
      </c>
      <c r="BI22" s="96">
        <v>26302</v>
      </c>
      <c r="BJ22" s="96"/>
      <c r="BK22" s="96"/>
      <c r="BL22" s="96"/>
      <c r="BM22" s="59">
        <f t="shared" si="24"/>
        <v>228820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9"/>
        <v>185566</v>
      </c>
      <c r="N23" s="17">
        <f t="shared" si="26"/>
        <v>18938</v>
      </c>
      <c r="O23" s="17">
        <f t="shared" si="26"/>
        <v>16997</v>
      </c>
      <c r="P23" s="17">
        <f t="shared" si="26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2"/>
        <v>162111</v>
      </c>
      <c r="AN23" s="17">
        <f t="shared" si="29"/>
        <v>17583</v>
      </c>
      <c r="AO23" s="17">
        <f t="shared" si="29"/>
        <v>11406</v>
      </c>
      <c r="AP23" s="17">
        <f t="shared" si="29"/>
        <v>15806</v>
      </c>
      <c r="AQ23" s="17">
        <f t="shared" si="29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3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>
        <v>21252</v>
      </c>
      <c r="BJ23" s="17"/>
      <c r="BK23" s="17"/>
      <c r="BL23" s="17"/>
      <c r="BM23" s="14">
        <f t="shared" si="24"/>
        <v>188881</v>
      </c>
    </row>
    <row r="24" spans="2:65" x14ac:dyDescent="0.2">
      <c r="B24" s="15" t="s">
        <v>3</v>
      </c>
      <c r="C24" s="17">
        <f>+C21</f>
        <v>800</v>
      </c>
      <c r="D24" s="17">
        <f t="shared" ref="D24:L24" si="33">+D21</f>
        <v>2997</v>
      </c>
      <c r="E24" s="17">
        <f t="shared" si="33"/>
        <v>3890</v>
      </c>
      <c r="F24" s="17">
        <f t="shared" si="33"/>
        <v>3544</v>
      </c>
      <c r="G24" s="17">
        <f t="shared" si="33"/>
        <v>6358</v>
      </c>
      <c r="H24" s="17">
        <f t="shared" si="33"/>
        <v>5689</v>
      </c>
      <c r="I24" s="17">
        <f t="shared" si="33"/>
        <v>4708</v>
      </c>
      <c r="J24" s="17">
        <f t="shared" si="33"/>
        <v>5985</v>
      </c>
      <c r="K24" s="17">
        <f t="shared" si="33"/>
        <v>4677</v>
      </c>
      <c r="L24" s="17">
        <f t="shared" si="33"/>
        <v>4316</v>
      </c>
      <c r="M24" s="17">
        <f t="shared" si="19"/>
        <v>42964</v>
      </c>
      <c r="N24" s="17">
        <f t="shared" si="26"/>
        <v>3733</v>
      </c>
      <c r="O24" s="17">
        <f t="shared" si="26"/>
        <v>3323</v>
      </c>
      <c r="P24" s="17">
        <f t="shared" si="26"/>
        <v>3302</v>
      </c>
      <c r="Q24" s="17">
        <f t="shared" ref="Q24:Y24" si="34">+Q21</f>
        <v>3777</v>
      </c>
      <c r="R24" s="17">
        <f t="shared" si="34"/>
        <v>4225</v>
      </c>
      <c r="S24" s="17">
        <f t="shared" si="34"/>
        <v>4682</v>
      </c>
      <c r="T24" s="17">
        <f t="shared" si="34"/>
        <v>4874</v>
      </c>
      <c r="U24" s="17">
        <f t="shared" si="34"/>
        <v>4357</v>
      </c>
      <c r="V24" s="17">
        <f t="shared" si="34"/>
        <v>4116</v>
      </c>
      <c r="W24" s="17">
        <v>4418</v>
      </c>
      <c r="X24" s="17">
        <f t="shared" si="34"/>
        <v>4143</v>
      </c>
      <c r="Y24" s="17">
        <f t="shared" si="34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2"/>
        <v>41165</v>
      </c>
      <c r="AN24" s="17">
        <f t="shared" si="29"/>
        <v>4390</v>
      </c>
      <c r="AO24" s="17">
        <f t="shared" si="29"/>
        <v>4190</v>
      </c>
      <c r="AP24" s="17">
        <f t="shared" si="29"/>
        <v>3938</v>
      </c>
      <c r="AQ24" s="17">
        <f t="shared" si="29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3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>
        <v>5050</v>
      </c>
      <c r="BJ24" s="14"/>
      <c r="BK24" s="14"/>
      <c r="BL24" s="14"/>
      <c r="BM24" s="14">
        <f t="shared" si="24"/>
        <v>39939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5">+C31+C32</f>
        <v>15716</v>
      </c>
      <c r="D30" s="59">
        <f t="shared" si="35"/>
        <v>39590</v>
      </c>
      <c r="E30" s="59">
        <f t="shared" si="35"/>
        <v>45882</v>
      </c>
      <c r="F30" s="59">
        <f t="shared" si="35"/>
        <v>44138</v>
      </c>
      <c r="G30" s="59">
        <f t="shared" si="35"/>
        <v>56942</v>
      </c>
      <c r="H30" s="59">
        <f t="shared" si="35"/>
        <v>55358</v>
      </c>
      <c r="I30" s="59">
        <f t="shared" si="35"/>
        <v>49910</v>
      </c>
      <c r="J30" s="59">
        <f t="shared" si="35"/>
        <v>53990</v>
      </c>
      <c r="K30" s="59">
        <f t="shared" si="35"/>
        <v>47002</v>
      </c>
      <c r="L30" s="59">
        <f t="shared" si="35"/>
        <v>48572</v>
      </c>
      <c r="M30" s="59">
        <f>+SUM(C30:L30)</f>
        <v>457100</v>
      </c>
      <c r="N30" s="59">
        <f t="shared" ref="N30:W30" si="36">+N31+N32</f>
        <v>45342</v>
      </c>
      <c r="O30" s="59">
        <f t="shared" si="36"/>
        <v>40640</v>
      </c>
      <c r="P30" s="59">
        <f t="shared" si="36"/>
        <v>41506</v>
      </c>
      <c r="Q30" s="59">
        <f t="shared" si="36"/>
        <v>56305.599999999999</v>
      </c>
      <c r="R30" s="59">
        <f t="shared" si="36"/>
        <v>57720</v>
      </c>
      <c r="S30" s="59">
        <f t="shared" si="36"/>
        <v>59493.599999999999</v>
      </c>
      <c r="T30" s="59">
        <f t="shared" si="36"/>
        <v>69667.199999999997</v>
      </c>
      <c r="U30" s="59">
        <f t="shared" si="36"/>
        <v>66048</v>
      </c>
      <c r="V30" s="59">
        <f t="shared" si="36"/>
        <v>60064.799999999996</v>
      </c>
      <c r="W30" s="59">
        <f t="shared" si="36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7">+AA31+AA32</f>
        <v>56388</v>
      </c>
      <c r="AB30" s="59">
        <f t="shared" si="37"/>
        <v>49891.199999999997</v>
      </c>
      <c r="AC30" s="59">
        <f t="shared" si="37"/>
        <v>38709.600000000006</v>
      </c>
      <c r="AD30" s="59">
        <f t="shared" si="37"/>
        <v>1464</v>
      </c>
      <c r="AE30" s="59">
        <f t="shared" si="37"/>
        <v>0</v>
      </c>
      <c r="AF30" s="59">
        <f t="shared" si="37"/>
        <v>0</v>
      </c>
      <c r="AG30" s="59">
        <f t="shared" si="37"/>
        <v>39023.999999999993</v>
      </c>
      <c r="AH30" s="59">
        <f t="shared" si="37"/>
        <v>40214.400000000001</v>
      </c>
      <c r="AI30" s="59">
        <f t="shared" ref="AI30:AY30" si="38">+AI31+AI32</f>
        <v>42563.999999999993</v>
      </c>
      <c r="AJ30" s="59">
        <f t="shared" si="38"/>
        <v>52135.19999999999</v>
      </c>
      <c r="AK30" s="59">
        <f t="shared" si="38"/>
        <v>55922.399999999994</v>
      </c>
      <c r="AL30" s="59">
        <f t="shared" si="38"/>
        <v>58099.199999999997</v>
      </c>
      <c r="AM30" s="59">
        <f>+SUM(AA30:AL30)</f>
        <v>434411.99999999994</v>
      </c>
      <c r="AN30" s="59">
        <f t="shared" si="38"/>
        <v>52735.199999999997</v>
      </c>
      <c r="AO30" s="59">
        <f t="shared" si="38"/>
        <v>37430.400000000001</v>
      </c>
      <c r="AP30" s="59">
        <f t="shared" si="38"/>
        <v>47385.600000000006</v>
      </c>
      <c r="AQ30" s="59">
        <f t="shared" si="38"/>
        <v>47188.800000000003</v>
      </c>
      <c r="AR30" s="59">
        <f t="shared" si="38"/>
        <v>54422.5</v>
      </c>
      <c r="AS30" s="59">
        <f t="shared" si="38"/>
        <v>57497.5</v>
      </c>
      <c r="AT30" s="59">
        <f t="shared" si="38"/>
        <v>65652.5</v>
      </c>
      <c r="AU30" s="59">
        <f t="shared" si="38"/>
        <v>68345</v>
      </c>
      <c r="AV30" s="59">
        <f t="shared" si="38"/>
        <v>65007.5</v>
      </c>
      <c r="AW30" s="59">
        <f t="shared" si="38"/>
        <v>69887.5</v>
      </c>
      <c r="AX30" s="59">
        <f t="shared" si="38"/>
        <v>62205</v>
      </c>
      <c r="AY30" s="59">
        <f t="shared" si="38"/>
        <v>61805</v>
      </c>
      <c r="AZ30" s="59">
        <f>+SUM(AN30:AY30)</f>
        <v>689562.5</v>
      </c>
      <c r="BA30" s="59">
        <f t="shared" ref="BA30:BL30" si="39">+BA31+BA32</f>
        <v>59097.5</v>
      </c>
      <c r="BB30" s="59">
        <f t="shared" si="39"/>
        <v>53697.5</v>
      </c>
      <c r="BC30" s="59">
        <f t="shared" si="39"/>
        <v>57396.4</v>
      </c>
      <c r="BD30" s="59">
        <f t="shared" si="39"/>
        <v>64058.8</v>
      </c>
      <c r="BE30" s="59">
        <f t="shared" si="39"/>
        <v>68127.8</v>
      </c>
      <c r="BF30" s="59">
        <f t="shared" si="39"/>
        <v>66840.799999999988</v>
      </c>
      <c r="BG30" s="59">
        <f t="shared" si="39"/>
        <v>76749.399999999994</v>
      </c>
      <c r="BH30" s="59">
        <f t="shared" si="39"/>
        <v>74490.000000000015</v>
      </c>
      <c r="BI30" s="59">
        <f t="shared" si="39"/>
        <v>68385.2</v>
      </c>
      <c r="BJ30" s="59">
        <f t="shared" si="39"/>
        <v>0</v>
      </c>
      <c r="BK30" s="59">
        <f t="shared" si="39"/>
        <v>0</v>
      </c>
      <c r="BL30" s="59">
        <f t="shared" si="39"/>
        <v>0</v>
      </c>
      <c r="BM30" s="59">
        <f>+SUM(BA30:BL30)</f>
        <v>588843.39999999991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>
        <v>53643.199999999997</v>
      </c>
      <c r="BE31" s="57">
        <v>55829.8</v>
      </c>
      <c r="BF31" s="57">
        <v>54807.999999999985</v>
      </c>
      <c r="BG31" s="57">
        <v>64214.799999999988</v>
      </c>
      <c r="BH31" s="57">
        <v>61744.800000000017</v>
      </c>
      <c r="BI31" s="57">
        <v>55255.199999999997</v>
      </c>
      <c r="BJ31" s="57"/>
      <c r="BK31" s="57"/>
      <c r="BL31" s="57"/>
      <c r="BM31" s="59">
        <f>+SUM(BA31:BL31)</f>
        <v>486061.2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>
        <v>10415.600000000004</v>
      </c>
      <c r="BE32" s="58">
        <v>12298</v>
      </c>
      <c r="BF32" s="58">
        <v>12032.8</v>
      </c>
      <c r="BG32" s="58">
        <v>12534.599999999999</v>
      </c>
      <c r="BH32" s="58">
        <v>12745.199999999999</v>
      </c>
      <c r="BI32" s="58">
        <v>13129.999999999998</v>
      </c>
      <c r="BJ32" s="58"/>
      <c r="BK32" s="58"/>
      <c r="BL32" s="58"/>
      <c r="BM32" s="59">
        <f>+SUM(BA32:BL32)</f>
        <v>102782.2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AX27" sqref="AX2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6" t="s">
        <v>165</v>
      </c>
      <c r="B2" s="197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>
        <v>48799</v>
      </c>
      <c r="AY8" s="14"/>
      <c r="AZ8" s="172"/>
      <c r="BA8" s="14"/>
      <c r="BB8" s="59">
        <f t="shared" ref="BB8:BB13" si="3">+SUM(AP8:BA8)</f>
        <v>430260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>
        <v>40167</v>
      </c>
      <c r="AY9" s="16"/>
      <c r="AZ9" s="174"/>
      <c r="BA9" s="16"/>
      <c r="BB9" s="14">
        <f t="shared" si="3"/>
        <v>361532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>
        <v>8632</v>
      </c>
      <c r="AY10" s="17"/>
      <c r="AZ10" s="175"/>
      <c r="BA10" s="17"/>
      <c r="BB10" s="14">
        <f t="shared" si="3"/>
        <v>68728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>
        <v>42995</v>
      </c>
      <c r="AT11" s="96">
        <v>48797</v>
      </c>
      <c r="AU11" s="96">
        <v>48213</v>
      </c>
      <c r="AV11" s="96">
        <v>50173</v>
      </c>
      <c r="AW11" s="96">
        <v>50881</v>
      </c>
      <c r="AX11" s="96">
        <v>48799</v>
      </c>
      <c r="AY11" s="96"/>
      <c r="AZ11" s="176"/>
      <c r="BA11" s="96"/>
      <c r="BB11" s="59">
        <f t="shared" si="3"/>
        <v>430260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>
        <v>40167</v>
      </c>
      <c r="AY12" s="17"/>
      <c r="AZ12" s="173"/>
      <c r="BA12" s="17"/>
      <c r="BB12" s="14">
        <f t="shared" si="3"/>
        <v>361532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>
        <v>8632</v>
      </c>
      <c r="AY13" s="17"/>
      <c r="AZ13" s="173"/>
      <c r="BA13" s="17"/>
      <c r="BB13" s="14">
        <f t="shared" si="3"/>
        <v>68728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>
        <v>64270</v>
      </c>
      <c r="AY19" s="14"/>
      <c r="AZ19" s="172"/>
      <c r="BA19" s="14"/>
      <c r="BB19" s="59">
        <f t="shared" ref="BB19:BB24" si="14">+SUM(AP19:BA19)</f>
        <v>548871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>
        <v>40167</v>
      </c>
      <c r="AY20" s="16"/>
      <c r="AZ20" s="174"/>
      <c r="BA20" s="16"/>
      <c r="BB20" s="14">
        <f t="shared" si="14"/>
        <v>361532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>
        <v>24103</v>
      </c>
      <c r="AY21" s="17"/>
      <c r="AZ21" s="175"/>
      <c r="BA21" s="17"/>
      <c r="BB21" s="14">
        <f t="shared" si="14"/>
        <v>187339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>
        <v>53260</v>
      </c>
      <c r="AT22" s="59">
        <v>60771</v>
      </c>
      <c r="AU22" s="59">
        <v>64141</v>
      </c>
      <c r="AV22" s="59">
        <v>65575</v>
      </c>
      <c r="AW22" s="59">
        <v>65311</v>
      </c>
      <c r="AX22" s="59">
        <v>64270</v>
      </c>
      <c r="AY22" s="59"/>
      <c r="AZ22" s="176"/>
      <c r="BA22" s="59"/>
      <c r="BB22" s="59">
        <f t="shared" si="14"/>
        <v>548871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>
        <v>40167</v>
      </c>
      <c r="AY23" s="17"/>
      <c r="AZ23" s="173"/>
      <c r="BA23" s="17"/>
      <c r="BB23" s="14">
        <f t="shared" si="14"/>
        <v>361532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>
        <v>24103</v>
      </c>
      <c r="AY24" s="17"/>
      <c r="AZ24" s="173"/>
      <c r="BA24" s="17"/>
      <c r="BB24" s="14">
        <f t="shared" si="14"/>
        <v>187339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>
        <f>AS31+AS32</f>
        <v>137041.4</v>
      </c>
      <c r="AT30" s="59">
        <f>AT31+AT32</f>
        <v>156011.20000000001</v>
      </c>
      <c r="AU30" s="59">
        <v>163733</v>
      </c>
      <c r="AV30" s="59">
        <f>AV31+AV32</f>
        <v>167376.39999999769</v>
      </c>
      <c r="AW30" s="59">
        <f>AW31+AW32</f>
        <v>166287.90000000002</v>
      </c>
      <c r="AX30" s="59">
        <f>AX31+AX32</f>
        <v>163758.29999999999</v>
      </c>
      <c r="AY30" s="59"/>
      <c r="AZ30" s="59"/>
      <c r="BA30" s="59"/>
      <c r="BB30" s="59">
        <f>+SUM(AP30:BA30)</f>
        <v>1409223.9999999979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>
        <v>101090.5</v>
      </c>
      <c r="AY31" s="16"/>
      <c r="AZ31" s="177"/>
      <c r="BA31" s="16"/>
      <c r="BB31" s="14">
        <f>+SUM(AP31:BA31)</f>
        <v>922142.59999999776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>
        <v>62667.8</v>
      </c>
      <c r="AY32" s="17"/>
      <c r="AZ32" s="177"/>
      <c r="BA32" s="17"/>
      <c r="BB32" s="14">
        <f>+SUM(AP32:BA32)</f>
        <v>487081.4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2022-11-15T19:52:50Z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