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usic\BOLETIN OCTUBRE-VÍAS FÉRREAS\"/>
    </mc:Choice>
  </mc:AlternateContent>
  <xr:revisionPtr revIDLastSave="0" documentId="13_ncr:1_{DAA88B03-9887-4698-A9A4-3955BA33E4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JA27" i="8" s="1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19" i="8" l="1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IA19" i="8" s="1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27" i="8" s="1"/>
  <c r="EN18" i="8"/>
  <c r="EN17" i="8"/>
  <c r="EN10" i="8"/>
  <c r="EN9" i="8"/>
  <c r="EA26" i="8"/>
  <c r="EA25" i="8"/>
  <c r="EA18" i="8"/>
  <c r="EA17" i="8"/>
  <c r="EA19" i="8" s="1"/>
  <c r="EA10" i="8"/>
  <c r="EA9" i="8"/>
  <c r="DN26" i="8"/>
  <c r="DN25" i="8"/>
  <c r="DN18" i="8"/>
  <c r="DN17" i="8"/>
  <c r="DN10" i="8"/>
  <c r="DN9" i="8"/>
  <c r="DN11" i="8" s="1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AA11" i="8" s="1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BN11" i="8" l="1"/>
  <c r="GA27" i="8"/>
  <c r="N27" i="8"/>
  <c r="AN11" i="8"/>
  <c r="BA19" i="8"/>
  <c r="BN27" i="8"/>
  <c r="CN11" i="8"/>
  <c r="DA19" i="8"/>
  <c r="EA11" i="8"/>
  <c r="EN19" i="8"/>
  <c r="FA27" i="8"/>
  <c r="HA19" i="8"/>
  <c r="GA11" i="8"/>
  <c r="HA27" i="8"/>
  <c r="AB41" i="6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N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<sst xmlns="http://schemas.openxmlformats.org/spreadsheetml/2006/main" count="5017" uniqueCount="139">
  <si>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</si>
  <si>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</si>
  <si>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</si>
  <si>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</si>
  <si>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</si>
  <si>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</si>
  <si>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</si>
  <si>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</si>
  <si>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</si>
  <si>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</si>
  <si>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</si>
  <si>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</si>
  <si>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</si>
  <si>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</si>
  <si>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</si>
  <si>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</si>
  <si>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</si>
  <si>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</si>
  <si>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</si>
  <si>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</si>
  <si>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</si>
  <si>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</si>
  <si>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</si>
  <si>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</si>
  <si>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</si>
  <si>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</si>
  <si>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</si>
  <si>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</si>
  <si>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</si>
  <si>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</si>
  <si>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</si>
  <si>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</si>
  <si>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</si>
  <si>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</si>
  <si>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</si>
  <si>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</si>
  <si>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</si>
  <si>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</si>
  <si>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</si>
  <si>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</si>
  <si>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</si>
  <si>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</si>
  <si>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</si>
  <si>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</si>
  <si>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</si>
  <si>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</si>
  <si>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</si>
  <si>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</si>
  <si>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</si>
  <si>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</si>
  <si>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</si>
  <si>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</si>
  <si>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</si>
  <si>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</si>
  <si>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</si>
  <si>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</si>
  <si>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</si>
  <si>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</si>
  <si>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</si>
  <si>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</si>
  <si>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</si>
  <si>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</si>
  <si>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</si>
  <si>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</si>
  <si>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</si>
  <si>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</si>
  <si>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</si>
  <si>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</si>
  <si>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</si>
  <si>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</si>
  <si>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</si>
  <si>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</si>
  <si>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</si>
  <si>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</si>
  <si>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</si>
  <si>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</si>
  <si>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</si>
  <si>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</si>
  <si>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</si>
  <si>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</si>
  <si>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</si>
  <si>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</si>
  <si>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</si>
  <si>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</si>
  <si>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</si>
  <si>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</si>
  <si>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</si>
  <si>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</si>
  <si>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</si>
  <si>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</si>
  <si>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</si>
  <si>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</si>
  <si>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</si>
  <si>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</si>
  <si>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</si>
  <si>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</si>
  <si>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</si>
  <si>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</si>
  <si>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</si>
  <si>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</si>
  <si>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</si>
  <si>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</si>
  <si>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</si>
  <si>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</si>
  <si>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</si>
  <si>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</si>
  <si>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</si>
  <si>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</si>
  <si>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</si>
  <si>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</si>
  <si>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</si>
  <si>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</si>
  <si>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</si>
  <si>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</si>
  <si>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</si>
  <si>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</si>
  <si>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</si>
  <si>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</si>
  <si>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</si>
  <si>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</si>
  <si>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</si>
  <si>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</si>
  <si>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</si>
  <si>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</si>
  <si>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</si>
  <si>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</si>
  <si>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</si>
  <si>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</si>
  <si>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</si>
  <si>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</si>
  <si>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</si>
  <si>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</si>
  <si>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</si>
  <si>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</si>
  <si>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</si>
  <si>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</si>
  <si>
    <t>r</t>
  </si>
  <si>
    <t>TOTAL 
2021</t>
  </si>
  <si>
    <t>TOTAL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</si>
</sst>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90" t="s">
        <v>79</v>
      </c>
    </row>
    <row r="7" spans="3:4" s="5" customFormat="1" ht="28.5" customHeight="1" thickBot="1">
      <c r="C7" s="4"/>
      <c r="D7" s="9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abSelected="1" topLeftCell="A28" zoomScaleNormal="100" workbookViewId="0">
      <pane xSplit="1" topLeftCell="JT1" activePane="topRight" state="frozen"/>
      <selection pane="topRight" activeCell="JV41" sqref="JV41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84"/>
    </row>
    <row r="6" spans="1:287" ht="3" customHeight="1"/>
    <row r="7" spans="1:287" ht="15" customHeight="1">
      <c r="A7" s="94" t="s">
        <v>33</v>
      </c>
      <c r="B7" s="93">
        <v>2001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6" t="s">
        <v>66</v>
      </c>
      <c r="O7" s="93">
        <v>2002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6" t="s">
        <v>67</v>
      </c>
      <c r="AB7" s="93">
        <v>2003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6" t="s">
        <v>68</v>
      </c>
      <c r="AO7" s="93">
        <v>2004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6" t="s">
        <v>69</v>
      </c>
      <c r="BB7" s="93">
        <v>2005</v>
      </c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6" t="s">
        <v>70</v>
      </c>
      <c r="BO7" s="93">
        <v>2006</v>
      </c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6" t="s">
        <v>56</v>
      </c>
      <c r="CB7" s="93">
        <v>2007</v>
      </c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6" t="s">
        <v>57</v>
      </c>
      <c r="CO7" s="93">
        <v>2008</v>
      </c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6" t="s">
        <v>58</v>
      </c>
      <c r="DB7" s="93">
        <v>2009</v>
      </c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6" t="s">
        <v>59</v>
      </c>
      <c r="DO7" s="93">
        <v>2010</v>
      </c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6" t="s">
        <v>60</v>
      </c>
      <c r="EB7" s="93">
        <v>2011</v>
      </c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6" t="s">
        <v>61</v>
      </c>
      <c r="EO7" s="93">
        <v>2012</v>
      </c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6" t="s">
        <v>62</v>
      </c>
      <c r="FB7" s="93">
        <v>2013</v>
      </c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6" t="s">
        <v>63</v>
      </c>
      <c r="FO7" s="93">
        <v>2014</v>
      </c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6" t="s">
        <v>64</v>
      </c>
      <c r="GB7" s="93">
        <v>2015</v>
      </c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6" t="s">
        <v>65</v>
      </c>
      <c r="GO7" s="93">
        <v>2016</v>
      </c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2" t="s">
        <v>75</v>
      </c>
      <c r="HB7" s="93">
        <v>2017</v>
      </c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2" t="s">
        <v>76</v>
      </c>
      <c r="HO7" s="93">
        <v>2018</v>
      </c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2" t="s">
        <v>122</v>
      </c>
      <c r="IB7" s="93">
        <v>2019</v>
      </c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2" t="s">
        <v>124</v>
      </c>
      <c r="IO7" s="93">
        <v>2020</v>
      </c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2" t="s">
        <v>130</v>
      </c>
      <c r="JB7" s="93">
        <v>2021</v>
      </c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2" t="s">
        <v>131</v>
      </c>
      <c r="JO7" s="93">
        <v>2022</v>
      </c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2" t="s">
        <v>135</v>
      </c>
    </row>
    <row r="8" spans="1:287" ht="15">
      <c r="A8" s="9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2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92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92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92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92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1049824</v>
      </c>
      <c r="JV9" s="18">
        <v>1138843</v>
      </c>
      <c r="JW9" s="18"/>
      <c r="JX9" s="18"/>
      <c r="JY9" s="18"/>
      <c r="JZ9" s="18"/>
      <c r="KA9" s="18">
        <f>+SUM(JO9:JZ9)</f>
        <v>7344534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530395</v>
      </c>
      <c r="JT10" s="18">
        <v>516746</v>
      </c>
      <c r="JU10" s="18">
        <v>584834</v>
      </c>
      <c r="JV10" s="18">
        <v>617118</v>
      </c>
      <c r="JW10" s="18"/>
      <c r="JX10" s="18"/>
      <c r="JY10" s="18"/>
      <c r="JZ10" s="18"/>
      <c r="KA10" s="18">
        <f t="shared" ref="KA10:KA11" si="6">+SUM(JO10:JZ10)</f>
        <v>4000947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/>
      <c r="JX11" s="18"/>
      <c r="JY11" s="18"/>
      <c r="JZ11" s="18"/>
      <c r="KA11" s="18">
        <f t="shared" si="6"/>
        <v>331762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1481062</v>
      </c>
      <c r="JT12" s="20">
        <f t="shared" si="148"/>
        <v>1467670</v>
      </c>
      <c r="JU12" s="20">
        <f t="shared" si="148"/>
        <v>1684875</v>
      </c>
      <c r="JV12" s="20">
        <f t="shared" si="148"/>
        <v>1802403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11677243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4" t="s">
        <v>33</v>
      </c>
      <c r="B16" s="93">
        <v>2001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6" t="s">
        <v>66</v>
      </c>
      <c r="O16" s="93">
        <v>2002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6" t="s">
        <v>67</v>
      </c>
      <c r="AB16" s="93">
        <v>2003</v>
      </c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6" t="s">
        <v>68</v>
      </c>
      <c r="AO16" s="93">
        <v>2004</v>
      </c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6" t="s">
        <v>69</v>
      </c>
      <c r="BB16" s="93">
        <v>2005</v>
      </c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6" t="s">
        <v>70</v>
      </c>
      <c r="BO16" s="93">
        <v>2006</v>
      </c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6" t="s">
        <v>56</v>
      </c>
      <c r="CB16" s="93">
        <v>2007</v>
      </c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6" t="s">
        <v>57</v>
      </c>
      <c r="CO16" s="93">
        <v>2008</v>
      </c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6" t="s">
        <v>58</v>
      </c>
      <c r="DB16" s="93">
        <v>2009</v>
      </c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6" t="s">
        <v>59</v>
      </c>
      <c r="DO16" s="93">
        <v>2010</v>
      </c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6" t="s">
        <v>60</v>
      </c>
      <c r="EB16" s="93">
        <v>2011</v>
      </c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6" t="s">
        <v>61</v>
      </c>
      <c r="EO16" s="93">
        <v>2012</v>
      </c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6" t="s">
        <v>62</v>
      </c>
      <c r="FB16" s="93">
        <v>2013</v>
      </c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6" t="s">
        <v>63</v>
      </c>
      <c r="FO16" s="93">
        <v>2014</v>
      </c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6" t="s">
        <v>64</v>
      </c>
      <c r="GB16" s="93">
        <v>2015</v>
      </c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6" t="s">
        <v>65</v>
      </c>
      <c r="GO16" s="93">
        <v>2016</v>
      </c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2" t="s">
        <v>75</v>
      </c>
      <c r="HB16" s="93">
        <v>2017</v>
      </c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2" t="s">
        <v>76</v>
      </c>
      <c r="HO16" s="93">
        <v>2018</v>
      </c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2" t="s">
        <v>122</v>
      </c>
      <c r="IB16" s="93">
        <v>2019</v>
      </c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2" t="s">
        <v>124</v>
      </c>
      <c r="IO16" s="93">
        <v>2020</v>
      </c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2" t="s">
        <v>130</v>
      </c>
      <c r="JB16" s="93">
        <v>2021</v>
      </c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2" t="s">
        <v>131</v>
      </c>
      <c r="JO16" s="93">
        <v>2022</v>
      </c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2" t="s">
        <v>135</v>
      </c>
    </row>
    <row r="17" spans="1:287" ht="15">
      <c r="A17" s="9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92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92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92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92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92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92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92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/>
      <c r="JX18" s="18"/>
      <c r="JY18" s="18"/>
      <c r="JZ18" s="18"/>
      <c r="KA18" s="18">
        <f>+SUM(JO18:JZ18)</f>
        <v>15731.888159999999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/>
      <c r="JX19" s="18"/>
      <c r="JY19" s="18"/>
      <c r="JZ19" s="18"/>
      <c r="KA19" s="18">
        <f t="shared" ref="KA19" si="151">+SUM(JO19:JZ19)</f>
        <v>125467.61379000002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16844.681570000001</v>
      </c>
      <c r="JU20" s="20">
        <f t="shared" si="158"/>
        <v>18548.67452</v>
      </c>
      <c r="JV20" s="20">
        <f t="shared" si="158"/>
        <v>18633.879999999997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141199.50195000001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4" t="s">
        <v>33</v>
      </c>
      <c r="B24" s="93">
        <v>2001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6" t="s">
        <v>66</v>
      </c>
      <c r="O24" s="93">
        <v>2002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6" t="s">
        <v>67</v>
      </c>
      <c r="AB24" s="93">
        <v>2003</v>
      </c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6" t="s">
        <v>68</v>
      </c>
      <c r="AO24" s="93">
        <v>2004</v>
      </c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6" t="s">
        <v>69</v>
      </c>
      <c r="BB24" s="93">
        <v>2005</v>
      </c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6" t="s">
        <v>70</v>
      </c>
      <c r="BO24" s="93">
        <v>2006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6" t="s">
        <v>56</v>
      </c>
      <c r="CB24" s="93">
        <v>2007</v>
      </c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6" t="s">
        <v>57</v>
      </c>
      <c r="CO24" s="93">
        <v>2008</v>
      </c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6" t="s">
        <v>58</v>
      </c>
      <c r="DB24" s="93">
        <v>2009</v>
      </c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6" t="s">
        <v>59</v>
      </c>
      <c r="DO24" s="93">
        <v>2010</v>
      </c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6" t="s">
        <v>60</v>
      </c>
      <c r="EB24" s="93">
        <v>2011</v>
      </c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6" t="s">
        <v>61</v>
      </c>
      <c r="EO24" s="93">
        <v>2012</v>
      </c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6" t="s">
        <v>62</v>
      </c>
      <c r="FB24" s="93">
        <v>2013</v>
      </c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6" t="s">
        <v>63</v>
      </c>
      <c r="FO24" s="93">
        <v>2014</v>
      </c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6" t="s">
        <v>64</v>
      </c>
      <c r="GB24" s="93">
        <v>2015</v>
      </c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6" t="s">
        <v>65</v>
      </c>
      <c r="GO24" s="93">
        <v>2016</v>
      </c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2" t="s">
        <v>75</v>
      </c>
      <c r="HB24" s="93">
        <v>2017</v>
      </c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2" t="s">
        <v>76</v>
      </c>
      <c r="HO24" s="93">
        <v>2018</v>
      </c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2" t="s">
        <v>122</v>
      </c>
      <c r="IB24" s="93">
        <v>2019</v>
      </c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2" t="s">
        <v>124</v>
      </c>
      <c r="IO24" s="93">
        <v>2020</v>
      </c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2" t="s">
        <v>130</v>
      </c>
      <c r="JB24" s="93">
        <v>2021</v>
      </c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2" t="s">
        <v>131</v>
      </c>
      <c r="JO24" s="93">
        <v>2022</v>
      </c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2" t="s">
        <v>135</v>
      </c>
    </row>
    <row r="25" spans="1:287" ht="15">
      <c r="A25" s="9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92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92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92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92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92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92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92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/>
      <c r="JX26" s="18"/>
      <c r="JY26" s="18"/>
      <c r="JZ26" s="18"/>
      <c r="KA26" s="18">
        <f>+SUM(JO26:JZ26)</f>
        <v>60943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/>
      <c r="JX27" s="18"/>
      <c r="JY27" s="18"/>
      <c r="JZ27" s="18"/>
      <c r="KA27" s="18">
        <f t="shared" ref="KA27" si="161">+SUM(JO27:JZ27)</f>
        <v>32517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11664</v>
      </c>
      <c r="JU28" s="20">
        <f t="shared" si="169"/>
        <v>13438</v>
      </c>
      <c r="JV28" s="20">
        <f t="shared" si="169"/>
        <v>14052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93460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4" t="s">
        <v>133</v>
      </c>
      <c r="B32" s="93">
        <v>2001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6" t="s">
        <v>66</v>
      </c>
      <c r="O32" s="93">
        <v>2002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6" t="s">
        <v>67</v>
      </c>
      <c r="AB32" s="93">
        <v>2003</v>
      </c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6" t="s">
        <v>68</v>
      </c>
      <c r="AO32" s="93">
        <v>2004</v>
      </c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6" t="s">
        <v>69</v>
      </c>
      <c r="BB32" s="93">
        <v>2005</v>
      </c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6" t="s">
        <v>70</v>
      </c>
      <c r="BO32" s="93">
        <v>2006</v>
      </c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6" t="s">
        <v>56</v>
      </c>
      <c r="CB32" s="93">
        <v>2007</v>
      </c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6" t="s">
        <v>57</v>
      </c>
      <c r="CO32" s="93">
        <v>2008</v>
      </c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6" t="s">
        <v>58</v>
      </c>
      <c r="DB32" s="93">
        <v>2009</v>
      </c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6" t="s">
        <v>59</v>
      </c>
      <c r="DO32" s="93">
        <v>2010</v>
      </c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6" t="s">
        <v>60</v>
      </c>
      <c r="EB32" s="93">
        <v>2011</v>
      </c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6" t="s">
        <v>61</v>
      </c>
      <c r="EO32" s="93">
        <v>2012</v>
      </c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6" t="s">
        <v>62</v>
      </c>
      <c r="FB32" s="93">
        <v>2013</v>
      </c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6" t="s">
        <v>63</v>
      </c>
      <c r="FO32" s="93">
        <v>2014</v>
      </c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6" t="s">
        <v>64</v>
      </c>
      <c r="GB32" s="93">
        <v>2015</v>
      </c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6" t="s">
        <v>65</v>
      </c>
      <c r="GO32" s="93">
        <v>2016</v>
      </c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2" t="s">
        <v>75</v>
      </c>
      <c r="HB32" s="93">
        <v>2017</v>
      </c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2" t="s">
        <v>76</v>
      </c>
      <c r="HO32" s="93">
        <v>2018</v>
      </c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2" t="s">
        <v>122</v>
      </c>
      <c r="IB32" s="93">
        <v>2019</v>
      </c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2" t="s">
        <v>124</v>
      </c>
      <c r="IO32" s="93">
        <v>2020</v>
      </c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2" t="s">
        <v>130</v>
      </c>
      <c r="JB32" s="93">
        <v>2021</v>
      </c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2" t="s">
        <v>131</v>
      </c>
      <c r="JO32" s="93">
        <v>2021</v>
      </c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2" t="s">
        <v>135</v>
      </c>
    </row>
    <row r="33" spans="1:287" ht="15">
      <c r="A33" s="9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92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92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92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92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92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92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92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>
        <v>18259.445820000001</v>
      </c>
      <c r="JT34" s="18">
        <v>17829.486969999998</v>
      </c>
      <c r="JU34" s="18">
        <v>20572.327000000001</v>
      </c>
      <c r="JV34" s="18">
        <v>21181.944199999998</v>
      </c>
      <c r="JW34" s="18"/>
      <c r="JX34" s="18"/>
      <c r="JY34" s="18"/>
      <c r="JZ34" s="18"/>
      <c r="KA34" s="18">
        <f>+SUM(JO34:JZ34)</f>
        <v>142512.19884999999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>
        <v>5342.7290499999999</v>
      </c>
      <c r="JU35" s="18">
        <v>5757.4614199999996</v>
      </c>
      <c r="JV35" s="18">
        <v>5557.8762400000005</v>
      </c>
      <c r="JW35" s="18"/>
      <c r="JX35" s="18"/>
      <c r="JY35" s="18"/>
      <c r="JZ35" s="18"/>
      <c r="KA35" s="18">
        <f t="shared" ref="KA35" si="172">+SUM(JO35:JZ35)</f>
        <v>40890.675150000003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23172.21602</v>
      </c>
      <c r="JU36" s="20">
        <f t="shared" si="179"/>
        <v>26329.788420000001</v>
      </c>
      <c r="JV36" s="20">
        <f t="shared" si="179"/>
        <v>26739.82044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183402.87399999998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zoomScale="85" zoomScaleNormal="85" workbookViewId="0">
      <pane xSplit="1" topLeftCell="HH1" activePane="topRight" state="frozen"/>
      <selection pane="topRight" activeCell="HK30" sqref="HK30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4" t="s">
        <v>33</v>
      </c>
      <c r="B9" s="27"/>
      <c r="C9" s="93">
        <v>2006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6" t="s">
        <v>56</v>
      </c>
      <c r="P9" s="93">
        <v>2007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6" t="s">
        <v>57</v>
      </c>
      <c r="AC9" s="93">
        <v>2008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6" t="s">
        <v>58</v>
      </c>
      <c r="AP9" s="93">
        <v>2009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6" t="s">
        <v>59</v>
      </c>
      <c r="BC9" s="93">
        <v>2010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6" t="s">
        <v>60</v>
      </c>
      <c r="BP9" s="93">
        <v>2011</v>
      </c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6" t="s">
        <v>61</v>
      </c>
      <c r="CC9" s="93">
        <v>2012</v>
      </c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6" t="s">
        <v>62</v>
      </c>
      <c r="CP9" s="93">
        <v>2013</v>
      </c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6" t="s">
        <v>63</v>
      </c>
      <c r="DC9" s="93">
        <v>2014</v>
      </c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6" t="s">
        <v>64</v>
      </c>
      <c r="DP9" s="93">
        <v>2015</v>
      </c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6" t="s">
        <v>65</v>
      </c>
      <c r="EC9" s="93">
        <v>2016</v>
      </c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6" t="s">
        <v>75</v>
      </c>
      <c r="EP9" s="93">
        <v>2017</v>
      </c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6" t="s">
        <v>76</v>
      </c>
      <c r="FC9" s="93">
        <v>2018</v>
      </c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6" t="s">
        <v>122</v>
      </c>
      <c r="FP9" s="93">
        <v>2019</v>
      </c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6" t="s">
        <v>124</v>
      </c>
      <c r="GC9" s="93">
        <v>2020</v>
      </c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2" t="s">
        <v>130</v>
      </c>
      <c r="GP9" s="93">
        <v>2021</v>
      </c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2" t="s">
        <v>131</v>
      </c>
      <c r="HC9" s="93">
        <v>2022</v>
      </c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2" t="s">
        <v>135</v>
      </c>
    </row>
    <row r="10" spans="1:223" ht="15.95" customHeight="1">
      <c r="A10" s="9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92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92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92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>
        <v>37095</v>
      </c>
      <c r="HH11" s="29">
        <v>36477</v>
      </c>
      <c r="HI11" s="29">
        <v>41446</v>
      </c>
      <c r="HJ11" s="29">
        <v>46548</v>
      </c>
      <c r="HK11" s="29"/>
      <c r="HL11" s="29"/>
      <c r="HM11" s="29"/>
      <c r="HN11" s="29"/>
      <c r="HO11" s="30">
        <f>SUM(HC11:HN11)</f>
        <v>293698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>
        <v>1384</v>
      </c>
      <c r="HH12" s="29">
        <v>1606</v>
      </c>
      <c r="HI12" s="29">
        <v>2021</v>
      </c>
      <c r="HJ12" s="29">
        <v>2931</v>
      </c>
      <c r="HK12" s="29"/>
      <c r="HL12" s="29"/>
      <c r="HM12" s="29"/>
      <c r="HN12" s="29"/>
      <c r="HO12" s="30">
        <f t="shared" ref="HO12:HO23" si="16">SUM(HC12:HN12)</f>
        <v>12821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>
        <v>0</v>
      </c>
      <c r="HH13" s="29">
        <v>4</v>
      </c>
      <c r="HI13" s="29">
        <v>16</v>
      </c>
      <c r="HJ13" s="29">
        <v>42</v>
      </c>
      <c r="HK13" s="29"/>
      <c r="HL13" s="29"/>
      <c r="HM13" s="29"/>
      <c r="HN13" s="29"/>
      <c r="HO13" s="30">
        <f t="shared" si="16"/>
        <v>135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>
        <v>55189</v>
      </c>
      <c r="HH14" s="29">
        <v>73723</v>
      </c>
      <c r="HI14" s="29">
        <v>82760</v>
      </c>
      <c r="HJ14" s="29">
        <v>88553</v>
      </c>
      <c r="HK14" s="29"/>
      <c r="HL14" s="29"/>
      <c r="HM14" s="29"/>
      <c r="HN14" s="29"/>
      <c r="HO14" s="30">
        <f t="shared" si="16"/>
        <v>533419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>
        <v>48478</v>
      </c>
      <c r="HH15" s="29">
        <v>50463</v>
      </c>
      <c r="HI15" s="29">
        <v>52920</v>
      </c>
      <c r="HJ15" s="29">
        <v>58689</v>
      </c>
      <c r="HK15" s="29"/>
      <c r="HL15" s="29"/>
      <c r="HM15" s="29"/>
      <c r="HN15" s="29"/>
      <c r="HO15" s="30">
        <f t="shared" si="16"/>
        <v>412314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>
        <v>19344</v>
      </c>
      <c r="HH16" s="29">
        <v>18185</v>
      </c>
      <c r="HI16" s="29">
        <v>21183</v>
      </c>
      <c r="HJ16" s="29">
        <v>24263</v>
      </c>
      <c r="HK16" s="29"/>
      <c r="HL16" s="29"/>
      <c r="HM16" s="29"/>
      <c r="HN16" s="29"/>
      <c r="HO16" s="30">
        <f t="shared" si="16"/>
        <v>182750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>
        <v>68658</v>
      </c>
      <c r="HH17" s="29">
        <v>69937</v>
      </c>
      <c r="HI17" s="29">
        <v>83499</v>
      </c>
      <c r="HJ17" s="29">
        <v>97233</v>
      </c>
      <c r="HK17" s="29"/>
      <c r="HL17" s="29"/>
      <c r="HM17" s="29"/>
      <c r="HN17" s="29"/>
      <c r="HO17" s="30">
        <f t="shared" si="16"/>
        <v>577427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>
        <v>51115</v>
      </c>
      <c r="HH18" s="29">
        <v>60061</v>
      </c>
      <c r="HI18" s="29">
        <v>67919</v>
      </c>
      <c r="HJ18" s="29">
        <v>70243</v>
      </c>
      <c r="HK18" s="29"/>
      <c r="HL18" s="29"/>
      <c r="HM18" s="29"/>
      <c r="HN18" s="29"/>
      <c r="HO18" s="30">
        <f t="shared" si="16"/>
        <v>433518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>
        <v>30186</v>
      </c>
      <c r="HH19" s="29">
        <v>27128</v>
      </c>
      <c r="HI19" s="29">
        <v>33180</v>
      </c>
      <c r="HJ19" s="29">
        <v>35167</v>
      </c>
      <c r="HK19" s="29"/>
      <c r="HL19" s="29"/>
      <c r="HM19" s="29"/>
      <c r="HN19" s="29"/>
      <c r="HO19" s="30">
        <f t="shared" si="16"/>
        <v>270609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>
        <v>2225</v>
      </c>
      <c r="HH20" s="29">
        <v>1908</v>
      </c>
      <c r="HI20" s="29">
        <v>2364</v>
      </c>
      <c r="HJ20" s="29">
        <v>2604</v>
      </c>
      <c r="HK20" s="29"/>
      <c r="HL20" s="29"/>
      <c r="HM20" s="29"/>
      <c r="HN20" s="29"/>
      <c r="HO20" s="30">
        <f t="shared" si="16"/>
        <v>13352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>
        <v>46741</v>
      </c>
      <c r="HH21" s="29">
        <v>50152</v>
      </c>
      <c r="HI21" s="29">
        <v>53767</v>
      </c>
      <c r="HJ21" s="29">
        <v>53735</v>
      </c>
      <c r="HK21" s="29"/>
      <c r="HL21" s="29"/>
      <c r="HM21" s="29"/>
      <c r="HN21" s="29"/>
      <c r="HO21" s="30">
        <f t="shared" si="16"/>
        <v>367321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>
        <v>72057</v>
      </c>
      <c r="HH22" s="29">
        <v>71055</v>
      </c>
      <c r="HI22" s="29">
        <v>89527</v>
      </c>
      <c r="HJ22" s="29">
        <v>97311</v>
      </c>
      <c r="HK22" s="29"/>
      <c r="HL22" s="29"/>
      <c r="HM22" s="29"/>
      <c r="HN22" s="29"/>
      <c r="HO22" s="30">
        <f t="shared" si="16"/>
        <v>615262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3712626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4" t="s">
        <v>33</v>
      </c>
      <c r="B27" s="27"/>
      <c r="C27" s="93">
        <v>2006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6" t="s">
        <v>56</v>
      </c>
      <c r="P27" s="93">
        <v>2007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6" t="s">
        <v>57</v>
      </c>
      <c r="AC27" s="93">
        <v>2008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6" t="s">
        <v>58</v>
      </c>
      <c r="AP27" s="93">
        <v>2009</v>
      </c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6" t="s">
        <v>59</v>
      </c>
      <c r="BC27" s="93">
        <v>2010</v>
      </c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6" t="s">
        <v>60</v>
      </c>
      <c r="BP27" s="93">
        <v>2011</v>
      </c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6" t="s">
        <v>61</v>
      </c>
      <c r="CC27" s="93">
        <v>2012</v>
      </c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6" t="s">
        <v>62</v>
      </c>
      <c r="CP27" s="93">
        <v>2013</v>
      </c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6" t="s">
        <v>63</v>
      </c>
      <c r="DC27" s="93">
        <v>2014</v>
      </c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6" t="s">
        <v>64</v>
      </c>
      <c r="DP27" s="93">
        <v>2015</v>
      </c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6" t="s">
        <v>65</v>
      </c>
      <c r="EC27" s="93">
        <v>2016</v>
      </c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6" t="s">
        <v>75</v>
      </c>
      <c r="EP27" s="93">
        <v>2017</v>
      </c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6" t="s">
        <v>76</v>
      </c>
      <c r="FC27" s="93">
        <v>2018</v>
      </c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6" t="s">
        <v>122</v>
      </c>
      <c r="FP27" s="93">
        <v>2019</v>
      </c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6" t="s">
        <v>124</v>
      </c>
      <c r="GC27" s="93">
        <v>2020</v>
      </c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2" t="s">
        <v>130</v>
      </c>
      <c r="GP27" s="93">
        <v>2021</v>
      </c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2" t="s">
        <v>131</v>
      </c>
      <c r="HC27" s="93">
        <v>2022</v>
      </c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2" t="s">
        <v>135</v>
      </c>
    </row>
    <row r="28" spans="1:223" ht="15.95" customHeight="1">
      <c r="A28" s="9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92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92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92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29">
        <v>0</v>
      </c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>
        <v>0</v>
      </c>
      <c r="HJ30" s="29">
        <v>0</v>
      </c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>
        <v>0</v>
      </c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>
        <v>22</v>
      </c>
      <c r="HH32" s="29">
        <v>0</v>
      </c>
      <c r="HI32" s="29">
        <v>86</v>
      </c>
      <c r="HJ32" s="29">
        <v>0</v>
      </c>
      <c r="HK32" s="29"/>
      <c r="HL32" s="29"/>
      <c r="HM32" s="29"/>
      <c r="HN32" s="29"/>
      <c r="HO32" s="30">
        <f t="shared" si="42"/>
        <v>149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>
        <v>0</v>
      </c>
      <c r="HJ33" s="29">
        <v>0</v>
      </c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>
        <v>18</v>
      </c>
      <c r="HH34" s="29">
        <v>0</v>
      </c>
      <c r="HI34" s="29">
        <v>0</v>
      </c>
      <c r="HJ34" s="29">
        <v>40</v>
      </c>
      <c r="HK34" s="29"/>
      <c r="HL34" s="29"/>
      <c r="HM34" s="29"/>
      <c r="HN34" s="29"/>
      <c r="HO34" s="30">
        <f t="shared" si="42"/>
        <v>58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2</v>
      </c>
      <c r="HI35" s="29">
        <v>2</v>
      </c>
      <c r="HJ35" s="29">
        <v>0</v>
      </c>
      <c r="HK35" s="29"/>
      <c r="HL35" s="29"/>
      <c r="HM35" s="29"/>
      <c r="HN35" s="29"/>
      <c r="HO35" s="30">
        <f t="shared" si="42"/>
        <v>4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>
        <v>4529</v>
      </c>
      <c r="HH36" s="29">
        <v>3551</v>
      </c>
      <c r="HI36" s="29">
        <v>3888</v>
      </c>
      <c r="HJ36" s="29">
        <v>3702</v>
      </c>
      <c r="HK36" s="29"/>
      <c r="HL36" s="29"/>
      <c r="HM36" s="29"/>
      <c r="HN36" s="29"/>
      <c r="HO36" s="30">
        <f t="shared" si="42"/>
        <v>35576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>
        <v>38</v>
      </c>
      <c r="HH37" s="29">
        <v>42</v>
      </c>
      <c r="HI37" s="29">
        <v>16</v>
      </c>
      <c r="HJ37" s="29">
        <v>20</v>
      </c>
      <c r="HK37" s="29"/>
      <c r="HL37" s="29"/>
      <c r="HM37" s="29"/>
      <c r="HN37" s="29"/>
      <c r="HO37" s="30">
        <f t="shared" si="42"/>
        <v>254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>
        <v>31</v>
      </c>
      <c r="HH38" s="29">
        <v>32</v>
      </c>
      <c r="HI38" s="29">
        <v>33</v>
      </c>
      <c r="HJ38" s="29">
        <v>45</v>
      </c>
      <c r="HK38" s="29"/>
      <c r="HL38" s="29"/>
      <c r="HM38" s="29"/>
      <c r="HN38" s="29"/>
      <c r="HO38" s="30">
        <f t="shared" si="42"/>
        <v>281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>
        <v>1915</v>
      </c>
      <c r="HH39" s="29">
        <v>1623</v>
      </c>
      <c r="HI39" s="29">
        <v>1926</v>
      </c>
      <c r="HJ39" s="29">
        <v>1934</v>
      </c>
      <c r="HK39" s="29"/>
      <c r="HL39" s="29"/>
      <c r="HM39" s="29"/>
      <c r="HN39" s="29"/>
      <c r="HO39" s="30">
        <f t="shared" si="42"/>
        <v>13323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>
        <v>31</v>
      </c>
      <c r="HH40" s="29">
        <v>19</v>
      </c>
      <c r="HI40" s="29">
        <v>62</v>
      </c>
      <c r="HJ40" s="29">
        <v>134</v>
      </c>
      <c r="HK40" s="29"/>
      <c r="HL40" s="29"/>
      <c r="HM40" s="29"/>
      <c r="HN40" s="29"/>
      <c r="HO40" s="30">
        <f t="shared" si="42"/>
        <v>392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50041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4" t="s">
        <v>33</v>
      </c>
      <c r="B48" s="27"/>
      <c r="C48" s="93">
        <v>2006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6" t="s">
        <v>56</v>
      </c>
      <c r="P48" s="93">
        <v>2007</v>
      </c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6" t="s">
        <v>57</v>
      </c>
      <c r="AC48" s="93">
        <v>2008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6" t="s">
        <v>58</v>
      </c>
      <c r="AP48" s="93">
        <v>2009</v>
      </c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6" t="s">
        <v>59</v>
      </c>
      <c r="BC48" s="93">
        <v>2010</v>
      </c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6" t="s">
        <v>60</v>
      </c>
      <c r="BP48" s="93">
        <v>2011</v>
      </c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6" t="s">
        <v>61</v>
      </c>
      <c r="CC48" s="93">
        <v>2012</v>
      </c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6" t="s">
        <v>62</v>
      </c>
      <c r="CP48" s="93">
        <v>2013</v>
      </c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6" t="s">
        <v>63</v>
      </c>
      <c r="DC48" s="93">
        <v>2014</v>
      </c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6" t="s">
        <v>64</v>
      </c>
      <c r="DP48" s="93">
        <v>2015</v>
      </c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6" t="s">
        <v>65</v>
      </c>
      <c r="EC48" s="93">
        <v>2016</v>
      </c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6" t="s">
        <v>75</v>
      </c>
      <c r="EP48" s="93">
        <v>2017</v>
      </c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6" t="s">
        <v>76</v>
      </c>
      <c r="FC48" s="93">
        <v>2018</v>
      </c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6" t="s">
        <v>122</v>
      </c>
      <c r="FP48" s="93">
        <v>2019</v>
      </c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6" t="s">
        <v>124</v>
      </c>
      <c r="GC48" s="93">
        <v>2020</v>
      </c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2" t="s">
        <v>130</v>
      </c>
      <c r="GP48" s="93">
        <v>2021</v>
      </c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2" t="s">
        <v>131</v>
      </c>
      <c r="HC48" s="93">
        <v>2022</v>
      </c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2" t="s">
        <v>135</v>
      </c>
    </row>
    <row r="49" spans="1:223" ht="15.95" customHeight="1">
      <c r="A49" s="9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92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92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92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>
        <v>33678</v>
      </c>
      <c r="HH50" s="29">
        <v>34437.600000000006</v>
      </c>
      <c r="HI50" s="29">
        <v>39899</v>
      </c>
      <c r="HJ50" s="29">
        <v>46750.200000000012</v>
      </c>
      <c r="HK50" s="29"/>
      <c r="HL50" s="29"/>
      <c r="HM50" s="29"/>
      <c r="HN50" s="29"/>
      <c r="HO50" s="30">
        <f>SUM(HC50:HN50)</f>
        <v>294369.59000000003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>
        <v>0</v>
      </c>
      <c r="HJ51" s="29">
        <v>0</v>
      </c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>
        <v>0</v>
      </c>
      <c r="HH52" s="29">
        <v>721.66</v>
      </c>
      <c r="HI52" s="29">
        <v>0</v>
      </c>
      <c r="HJ52" s="29">
        <v>0</v>
      </c>
      <c r="HK52" s="29"/>
      <c r="HL52" s="29"/>
      <c r="HM52" s="29"/>
      <c r="HN52" s="29"/>
      <c r="HO52" s="30">
        <f t="shared" si="76"/>
        <v>1244.4749999999999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>
        <v>922484.17</v>
      </c>
      <c r="HH53" s="29">
        <v>893525.71999999974</v>
      </c>
      <c r="HI53" s="29">
        <v>1033857.1800000006</v>
      </c>
      <c r="HJ53" s="29">
        <v>1136928.3399999996</v>
      </c>
      <c r="HK53" s="29"/>
      <c r="HL53" s="29"/>
      <c r="HM53" s="29"/>
      <c r="HN53" s="29"/>
      <c r="HO53" s="30">
        <f t="shared" si="76"/>
        <v>7720127.0099999998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>
        <v>94449.104000000021</v>
      </c>
      <c r="HH54" s="29">
        <v>187145.33</v>
      </c>
      <c r="HI54" s="29">
        <v>104687.09000000003</v>
      </c>
      <c r="HJ54" s="29">
        <v>105542.65999999999</v>
      </c>
      <c r="HK54" s="29"/>
      <c r="HL54" s="29"/>
      <c r="HM54" s="29"/>
      <c r="HN54" s="29"/>
      <c r="HO54" s="30">
        <f t="shared" si="76"/>
        <v>1025235.684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>
        <v>0</v>
      </c>
      <c r="HI55" s="29">
        <v>0</v>
      </c>
      <c r="HJ55" s="29">
        <v>0</v>
      </c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>
        <v>115966.25</v>
      </c>
      <c r="HH56" s="29">
        <v>120774.28</v>
      </c>
      <c r="HI56" s="29">
        <v>139285.18</v>
      </c>
      <c r="HJ56" s="29">
        <v>144133.87</v>
      </c>
      <c r="HK56" s="29"/>
      <c r="HL56" s="29"/>
      <c r="HM56" s="29"/>
      <c r="HN56" s="29"/>
      <c r="HO56" s="30">
        <f t="shared" si="76"/>
        <v>1014510.7100000001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>
        <v>45507.200000000012</v>
      </c>
      <c r="HH57" s="29">
        <v>43681.099999999991</v>
      </c>
      <c r="HI57" s="29">
        <v>68204.599999999991</v>
      </c>
      <c r="HJ57" s="29">
        <v>72827.39999999998</v>
      </c>
      <c r="HK57" s="29"/>
      <c r="HL57" s="29"/>
      <c r="HM57" s="29"/>
      <c r="HN57" s="29"/>
      <c r="HO57" s="30">
        <f t="shared" si="76"/>
        <v>451681.3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>
        <v>25317</v>
      </c>
      <c r="HH58" s="29">
        <v>26101.7</v>
      </c>
      <c r="HI58" s="29">
        <v>38250.200000000004</v>
      </c>
      <c r="HJ58" s="29">
        <v>50631.8</v>
      </c>
      <c r="HK58" s="29"/>
      <c r="HL58" s="29"/>
      <c r="HM58" s="29"/>
      <c r="HN58" s="29"/>
      <c r="HO58" s="30">
        <f t="shared" si="76"/>
        <v>229838.3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>
        <v>0</v>
      </c>
      <c r="HJ59" s="29">
        <v>0</v>
      </c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>
        <v>32278.099999999995</v>
      </c>
      <c r="HH60" s="29">
        <v>34484.899999999994</v>
      </c>
      <c r="HI60" s="29">
        <v>42952.100000000006</v>
      </c>
      <c r="HJ60" s="29">
        <v>43129.8</v>
      </c>
      <c r="HK60" s="29"/>
      <c r="HL60" s="29"/>
      <c r="HM60" s="29"/>
      <c r="HN60" s="29"/>
      <c r="HO60" s="30">
        <f t="shared" si="76"/>
        <v>437253.6999999999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>
        <v>54610.8</v>
      </c>
      <c r="HH61" s="29">
        <v>55770.310000000012</v>
      </c>
      <c r="HI61" s="29">
        <v>58114.85000000002</v>
      </c>
      <c r="HJ61" s="29">
        <v>62973.250000000015</v>
      </c>
      <c r="HK61" s="29"/>
      <c r="HL61" s="29"/>
      <c r="HM61" s="29"/>
      <c r="HN61" s="29"/>
      <c r="HO61" s="30">
        <f t="shared" si="76"/>
        <v>530079.99000000011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1396642.5999999999</v>
      </c>
      <c r="HI62" s="20">
        <f t="shared" si="201"/>
        <v>1525250.2000000009</v>
      </c>
      <c r="HJ62" s="20">
        <f t="shared" si="201"/>
        <v>1662917.3199999994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11704340.759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4" t="s">
        <v>33</v>
      </c>
      <c r="B66" s="27"/>
      <c r="C66" s="93">
        <v>2006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6" t="s">
        <v>56</v>
      </c>
      <c r="P66" s="93">
        <v>2007</v>
      </c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6" t="s">
        <v>57</v>
      </c>
      <c r="AC66" s="93">
        <v>2008</v>
      </c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6" t="s">
        <v>58</v>
      </c>
      <c r="AP66" s="93">
        <v>2009</v>
      </c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6" t="s">
        <v>59</v>
      </c>
      <c r="BC66" s="93">
        <v>2010</v>
      </c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6" t="s">
        <v>60</v>
      </c>
      <c r="BP66" s="93">
        <v>2011</v>
      </c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6" t="s">
        <v>61</v>
      </c>
      <c r="CC66" s="93">
        <v>2012</v>
      </c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6" t="s">
        <v>62</v>
      </c>
      <c r="CP66" s="93">
        <v>2013</v>
      </c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6" t="s">
        <v>63</v>
      </c>
      <c r="DC66" s="93">
        <v>2014</v>
      </c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6" t="s">
        <v>64</v>
      </c>
      <c r="DP66" s="93">
        <v>2015</v>
      </c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6" t="s">
        <v>65</v>
      </c>
      <c r="EC66" s="93">
        <v>2016</v>
      </c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6" t="s">
        <v>75</v>
      </c>
      <c r="EP66" s="93">
        <v>2017</v>
      </c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6" t="s">
        <v>76</v>
      </c>
      <c r="FC66" s="93">
        <v>2018</v>
      </c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6" t="s">
        <v>122</v>
      </c>
      <c r="FP66" s="93">
        <v>2019</v>
      </c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6" t="s">
        <v>124</v>
      </c>
      <c r="GC66" s="93">
        <v>2020</v>
      </c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2" t="s">
        <v>130</v>
      </c>
      <c r="GP66" s="93">
        <v>2021</v>
      </c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2" t="s">
        <v>131</v>
      </c>
      <c r="HC66" s="93">
        <v>2022</v>
      </c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2" t="s">
        <v>135</v>
      </c>
    </row>
    <row r="67" spans="1:223" ht="15.95" customHeight="1">
      <c r="A67" s="9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92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92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92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>
        <v>0</v>
      </c>
      <c r="HH68" s="29">
        <v>0</v>
      </c>
      <c r="HI68" s="29">
        <v>0</v>
      </c>
      <c r="HJ68" s="29">
        <v>0</v>
      </c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>
        <v>0</v>
      </c>
      <c r="HH69" s="29">
        <v>0</v>
      </c>
      <c r="HI69" s="29">
        <v>0</v>
      </c>
      <c r="HJ69" s="29">
        <v>0</v>
      </c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>
        <v>0</v>
      </c>
      <c r="HH70" s="29">
        <v>0</v>
      </c>
      <c r="HI70" s="29">
        <v>0</v>
      </c>
      <c r="HJ70" s="29">
        <v>0</v>
      </c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>
        <v>1540</v>
      </c>
      <c r="HH71" s="29">
        <v>1170</v>
      </c>
      <c r="HI71" s="29">
        <v>748</v>
      </c>
      <c r="HJ71" s="29">
        <v>1005</v>
      </c>
      <c r="HK71" s="29"/>
      <c r="HL71" s="29"/>
      <c r="HM71" s="29"/>
      <c r="HN71" s="29"/>
      <c r="HO71" s="30">
        <f t="shared" si="223"/>
        <v>9503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>
        <v>0</v>
      </c>
      <c r="HH72" s="29">
        <v>0</v>
      </c>
      <c r="HI72" s="29">
        <v>0</v>
      </c>
      <c r="HJ72" s="29">
        <v>0</v>
      </c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>
        <v>0</v>
      </c>
      <c r="HH73" s="29">
        <v>0</v>
      </c>
      <c r="HI73" s="29">
        <v>0</v>
      </c>
      <c r="HJ73" s="29">
        <v>0</v>
      </c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>
        <v>0</v>
      </c>
      <c r="HH74" s="29">
        <v>0</v>
      </c>
      <c r="HI74" s="29">
        <v>0</v>
      </c>
      <c r="HJ74" s="29">
        <v>0</v>
      </c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>
        <v>0</v>
      </c>
      <c r="HH75" s="29">
        <v>0</v>
      </c>
      <c r="HI75" s="29">
        <v>0</v>
      </c>
      <c r="HJ75" s="29">
        <v>0</v>
      </c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>
        <v>0</v>
      </c>
      <c r="HH77" s="29">
        <v>0</v>
      </c>
      <c r="HI77" s="29">
        <v>0</v>
      </c>
      <c r="HJ77" s="29">
        <v>0</v>
      </c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>
        <v>0</v>
      </c>
      <c r="HH78" s="29">
        <v>0</v>
      </c>
      <c r="HI78" s="29">
        <v>0</v>
      </c>
      <c r="HJ78" s="29">
        <v>0</v>
      </c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>
        <v>0</v>
      </c>
      <c r="HH79" s="29">
        <v>0</v>
      </c>
      <c r="HI79" s="29">
        <v>0</v>
      </c>
      <c r="HJ79" s="29">
        <v>0</v>
      </c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1170</v>
      </c>
      <c r="HI80" s="20">
        <f t="shared" si="238"/>
        <v>748</v>
      </c>
      <c r="HJ80" s="20">
        <f t="shared" si="238"/>
        <v>1005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9503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4" t="s">
        <v>33</v>
      </c>
      <c r="B87" s="27"/>
      <c r="C87" s="93">
        <v>2006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6" t="s">
        <v>56</v>
      </c>
      <c r="P87" s="93">
        <v>2007</v>
      </c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6" t="s">
        <v>57</v>
      </c>
      <c r="AC87" s="93">
        <v>2008</v>
      </c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6" t="s">
        <v>58</v>
      </c>
      <c r="AP87" s="93">
        <v>2009</v>
      </c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6" t="s">
        <v>59</v>
      </c>
      <c r="BC87" s="93">
        <v>2010</v>
      </c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6" t="s">
        <v>60</v>
      </c>
      <c r="BP87" s="93">
        <v>2011</v>
      </c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6" t="s">
        <v>61</v>
      </c>
      <c r="CC87" s="93">
        <v>2012</v>
      </c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6" t="s">
        <v>62</v>
      </c>
      <c r="CP87" s="93">
        <v>2013</v>
      </c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6" t="s">
        <v>63</v>
      </c>
      <c r="DC87" s="93">
        <v>2014</v>
      </c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6" t="s">
        <v>64</v>
      </c>
      <c r="DP87" s="93">
        <v>2015</v>
      </c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6" t="s">
        <v>65</v>
      </c>
      <c r="EC87" s="93">
        <v>2016</v>
      </c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6" t="s">
        <v>75</v>
      </c>
      <c r="EP87" s="93">
        <v>2017</v>
      </c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6" t="s">
        <v>76</v>
      </c>
      <c r="FC87" s="93">
        <v>2018</v>
      </c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6" t="s">
        <v>122</v>
      </c>
      <c r="FP87" s="93">
        <v>2019</v>
      </c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6" t="s">
        <v>124</v>
      </c>
      <c r="GC87" s="93">
        <v>2020</v>
      </c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2" t="s">
        <v>130</v>
      </c>
      <c r="GP87" s="93">
        <v>2021</v>
      </c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2" t="s">
        <v>131</v>
      </c>
      <c r="HC87" s="93">
        <v>2022</v>
      </c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2" t="s">
        <v>135</v>
      </c>
    </row>
    <row r="88" spans="1:223" ht="15.95" customHeight="1">
      <c r="A88" s="9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92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92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92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>
        <v>290</v>
      </c>
      <c r="HH89" s="29">
        <v>436</v>
      </c>
      <c r="HI89" s="29">
        <v>470</v>
      </c>
      <c r="HJ89" s="29">
        <v>514</v>
      </c>
      <c r="HK89" s="29"/>
      <c r="HL89" s="29"/>
      <c r="HM89" s="29"/>
      <c r="HN89" s="29"/>
      <c r="HO89" s="30">
        <f>SUM(HC89:HN89)</f>
        <v>2756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>
        <v>32</v>
      </c>
      <c r="HH90" s="29">
        <v>32</v>
      </c>
      <c r="HI90" s="29">
        <v>38</v>
      </c>
      <c r="HJ90" s="29">
        <v>58</v>
      </c>
      <c r="HK90" s="29"/>
      <c r="HL90" s="29"/>
      <c r="HM90" s="29"/>
      <c r="HN90" s="29"/>
      <c r="HO90" s="30">
        <f t="shared" ref="HO90:HO101" si="261">SUM(HC90:HN90)</f>
        <v>272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>
        <v>0</v>
      </c>
      <c r="HH91" s="29">
        <v>8</v>
      </c>
      <c r="HI91" s="29">
        <v>8</v>
      </c>
      <c r="HJ91" s="29">
        <v>10</v>
      </c>
      <c r="HK91" s="29"/>
      <c r="HL91" s="29"/>
      <c r="HM91" s="29"/>
      <c r="HN91" s="29"/>
      <c r="HO91" s="30">
        <f t="shared" si="261"/>
        <v>48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>
        <v>802</v>
      </c>
      <c r="HH92" s="29">
        <v>768</v>
      </c>
      <c r="HI92" s="29">
        <v>928</v>
      </c>
      <c r="HJ92" s="29">
        <v>1016</v>
      </c>
      <c r="HK92" s="29"/>
      <c r="HL92" s="29"/>
      <c r="HM92" s="29"/>
      <c r="HN92" s="29"/>
      <c r="HO92" s="30">
        <f t="shared" si="261"/>
        <v>7124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>
        <v>1697</v>
      </c>
      <c r="HH93" s="29">
        <v>2003</v>
      </c>
      <c r="HI93" s="29">
        <v>1946</v>
      </c>
      <c r="HJ93" s="29">
        <v>1988</v>
      </c>
      <c r="HK93" s="29"/>
      <c r="HL93" s="29"/>
      <c r="HM93" s="29"/>
      <c r="HN93" s="29"/>
      <c r="HO93" s="30">
        <f t="shared" si="261"/>
        <v>14750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>
        <v>124</v>
      </c>
      <c r="HH94" s="29">
        <v>124</v>
      </c>
      <c r="HI94" s="29">
        <v>142</v>
      </c>
      <c r="HJ94" s="29">
        <v>171</v>
      </c>
      <c r="HK94" s="29"/>
      <c r="HL94" s="29"/>
      <c r="HM94" s="29"/>
      <c r="HN94" s="29"/>
      <c r="HO94" s="30">
        <f t="shared" si="261"/>
        <v>1269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>
        <v>833</v>
      </c>
      <c r="HH95" s="29">
        <v>809</v>
      </c>
      <c r="HI95" s="29">
        <v>866</v>
      </c>
      <c r="HJ95" s="29">
        <v>1024</v>
      </c>
      <c r="HK95" s="29"/>
      <c r="HL95" s="29"/>
      <c r="HM95" s="29"/>
      <c r="HN95" s="29"/>
      <c r="HO95" s="30">
        <f t="shared" si="261"/>
        <v>6784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>
        <v>1028</v>
      </c>
      <c r="HH96" s="29">
        <v>1157</v>
      </c>
      <c r="HI96" s="29">
        <v>1088</v>
      </c>
      <c r="HJ96" s="29">
        <v>1184</v>
      </c>
      <c r="HK96" s="29"/>
      <c r="HL96" s="29"/>
      <c r="HM96" s="29"/>
      <c r="HN96" s="29"/>
      <c r="HO96" s="30">
        <f t="shared" si="261"/>
        <v>8583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>
        <v>216</v>
      </c>
      <c r="HH97" s="29">
        <v>198</v>
      </c>
      <c r="HI97" s="29">
        <v>228</v>
      </c>
      <c r="HJ97" s="29">
        <v>237</v>
      </c>
      <c r="HK97" s="29"/>
      <c r="HL97" s="29"/>
      <c r="HM97" s="29"/>
      <c r="HN97" s="29"/>
      <c r="HO97" s="30">
        <f t="shared" si="261"/>
        <v>1855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>
        <v>5083</v>
      </c>
      <c r="HH98" s="29">
        <v>5203</v>
      </c>
      <c r="HI98" s="29">
        <v>4228</v>
      </c>
      <c r="HJ98" s="29">
        <v>5167</v>
      </c>
      <c r="HK98" s="29"/>
      <c r="HL98" s="29"/>
      <c r="HM98" s="29"/>
      <c r="HN98" s="29"/>
      <c r="HO98" s="30">
        <f t="shared" si="261"/>
        <v>39030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>
        <v>813</v>
      </c>
      <c r="HH99" s="29">
        <v>1038</v>
      </c>
      <c r="HI99" s="29">
        <v>876</v>
      </c>
      <c r="HJ99" s="29">
        <v>1227</v>
      </c>
      <c r="HK99" s="29"/>
      <c r="HL99" s="29"/>
      <c r="HM99" s="29"/>
      <c r="HN99" s="29"/>
      <c r="HO99" s="30">
        <f t="shared" si="261"/>
        <v>7588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>
        <v>751</v>
      </c>
      <c r="HH100" s="29">
        <v>804</v>
      </c>
      <c r="HI100" s="29">
        <v>945</v>
      </c>
      <c r="HJ100" s="29">
        <v>953</v>
      </c>
      <c r="HK100" s="29"/>
      <c r="HL100" s="29"/>
      <c r="HM100" s="29"/>
      <c r="HN100" s="29"/>
      <c r="HO100" s="30">
        <f t="shared" si="261"/>
        <v>5897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12580</v>
      </c>
      <c r="HI101" s="20">
        <f t="shared" si="386"/>
        <v>11763</v>
      </c>
      <c r="HJ101" s="20">
        <f t="shared" si="386"/>
        <v>13549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95956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93">
        <v>2016</v>
      </c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6" t="s">
        <v>75</v>
      </c>
      <c r="EP105" s="93">
        <v>2017</v>
      </c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6" t="s">
        <v>76</v>
      </c>
      <c r="FC105" s="93">
        <v>2018</v>
      </c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6" t="s">
        <v>122</v>
      </c>
      <c r="FP105" s="93">
        <v>2019</v>
      </c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6" t="s">
        <v>124</v>
      </c>
      <c r="GC105" s="93">
        <v>2020</v>
      </c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2" t="s">
        <v>130</v>
      </c>
      <c r="GP105" s="93">
        <v>2021</v>
      </c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2" t="s">
        <v>131</v>
      </c>
      <c r="HC105" s="93">
        <v>2022</v>
      </c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2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92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92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92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>
        <v>0</v>
      </c>
      <c r="HH107" s="29">
        <v>0</v>
      </c>
      <c r="HI107" s="29">
        <v>0</v>
      </c>
      <c r="HJ107" s="29">
        <v>0</v>
      </c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>
        <v>0</v>
      </c>
      <c r="HH108" s="29">
        <v>0</v>
      </c>
      <c r="HI108" s="29">
        <v>0</v>
      </c>
      <c r="HJ108" s="29">
        <v>0</v>
      </c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>
        <v>0</v>
      </c>
      <c r="HH109" s="29">
        <v>0</v>
      </c>
      <c r="HI109" s="29">
        <v>0</v>
      </c>
      <c r="HJ109" s="29">
        <v>0</v>
      </c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>
        <v>32</v>
      </c>
      <c r="HH110" s="29">
        <v>25</v>
      </c>
      <c r="HI110" s="29">
        <v>34</v>
      </c>
      <c r="HJ110" s="29">
        <v>30</v>
      </c>
      <c r="HK110" s="29"/>
      <c r="HL110" s="29"/>
      <c r="HM110" s="29"/>
      <c r="HN110" s="29"/>
      <c r="HO110" s="30">
        <f t="shared" si="403"/>
        <v>267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>
        <v>0</v>
      </c>
      <c r="HH111" s="29">
        <v>1</v>
      </c>
      <c r="HI111" s="29">
        <v>24</v>
      </c>
      <c r="HJ111" s="29">
        <v>0</v>
      </c>
      <c r="HK111" s="29"/>
      <c r="HL111" s="29"/>
      <c r="HM111" s="29"/>
      <c r="HN111" s="29"/>
      <c r="HO111" s="30">
        <f t="shared" si="403"/>
        <v>29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>
        <v>2</v>
      </c>
      <c r="HH112" s="29">
        <v>0</v>
      </c>
      <c r="HI112" s="29">
        <v>0</v>
      </c>
      <c r="HJ112" s="29">
        <v>4</v>
      </c>
      <c r="HK112" s="29"/>
      <c r="HL112" s="29"/>
      <c r="HM112" s="29"/>
      <c r="HN112" s="29"/>
      <c r="HO112" s="30">
        <f t="shared" si="403"/>
        <v>6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>
        <v>0</v>
      </c>
      <c r="HH113" s="29">
        <v>2</v>
      </c>
      <c r="HI113" s="29">
        <v>2</v>
      </c>
      <c r="HJ113" s="29">
        <v>0</v>
      </c>
      <c r="HK113" s="29"/>
      <c r="HL113" s="29"/>
      <c r="HM113" s="29"/>
      <c r="HN113" s="29"/>
      <c r="HO113" s="30">
        <f t="shared" si="403"/>
        <v>4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>
        <v>44</v>
      </c>
      <c r="HH114" s="29">
        <v>33</v>
      </c>
      <c r="HI114" s="29">
        <v>42</v>
      </c>
      <c r="HJ114" s="29">
        <v>31</v>
      </c>
      <c r="HK114" s="29"/>
      <c r="HL114" s="29"/>
      <c r="HM114" s="29"/>
      <c r="HN114" s="29"/>
      <c r="HO114" s="30">
        <f t="shared" si="403"/>
        <v>322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>
        <v>48</v>
      </c>
      <c r="HH115" s="29">
        <v>50</v>
      </c>
      <c r="HI115" s="29">
        <v>40</v>
      </c>
      <c r="HJ115" s="29">
        <v>58</v>
      </c>
      <c r="HK115" s="29"/>
      <c r="HL115" s="29"/>
      <c r="HM115" s="29"/>
      <c r="HN115" s="29"/>
      <c r="HO115" s="30">
        <f t="shared" si="403"/>
        <v>347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>
        <v>24</v>
      </c>
      <c r="HH116" s="29">
        <v>23</v>
      </c>
      <c r="HI116" s="29">
        <v>30</v>
      </c>
      <c r="HJ116" s="29">
        <v>20</v>
      </c>
      <c r="HK116" s="29"/>
      <c r="HL116" s="29"/>
      <c r="HM116" s="29"/>
      <c r="HN116" s="29"/>
      <c r="HO116" s="30">
        <f t="shared" si="403"/>
        <v>315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>
        <v>21</v>
      </c>
      <c r="HH117" s="29">
        <v>23</v>
      </c>
      <c r="HI117" s="29">
        <v>28</v>
      </c>
      <c r="HJ117" s="29">
        <v>22</v>
      </c>
      <c r="HK117" s="29"/>
      <c r="HL117" s="29"/>
      <c r="HM117" s="29"/>
      <c r="HN117" s="29"/>
      <c r="HO117" s="30">
        <f t="shared" si="403"/>
        <v>167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>
        <v>19</v>
      </c>
      <c r="HH118" s="29">
        <v>12</v>
      </c>
      <c r="HI118" s="29">
        <v>19</v>
      </c>
      <c r="HJ118" s="29">
        <v>30</v>
      </c>
      <c r="HK118" s="29"/>
      <c r="HL118" s="29"/>
      <c r="HM118" s="29"/>
      <c r="HN118" s="29"/>
      <c r="HO118" s="30">
        <f t="shared" si="403"/>
        <v>135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169</v>
      </c>
      <c r="HI119" s="20">
        <f t="shared" si="417"/>
        <v>219</v>
      </c>
      <c r="HJ119" s="20">
        <f t="shared" si="417"/>
        <v>195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1592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4" t="s">
        <v>129</v>
      </c>
      <c r="B124" s="42"/>
      <c r="C124" s="100">
        <v>2006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2"/>
      <c r="O124" s="96" t="s">
        <v>56</v>
      </c>
      <c r="P124" s="100">
        <v>2007</v>
      </c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2"/>
      <c r="AB124" s="96" t="s">
        <v>57</v>
      </c>
      <c r="AC124" s="100">
        <v>2008</v>
      </c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96" t="s">
        <v>58</v>
      </c>
      <c r="AP124" s="100">
        <v>2009</v>
      </c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96" t="s">
        <v>59</v>
      </c>
      <c r="BC124" s="100">
        <v>2010</v>
      </c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2"/>
      <c r="BO124" s="96" t="s">
        <v>60</v>
      </c>
      <c r="BP124" s="100">
        <v>2011</v>
      </c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2"/>
      <c r="CB124" s="96" t="s">
        <v>61</v>
      </c>
      <c r="CC124" s="100">
        <v>2012</v>
      </c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2"/>
      <c r="CO124" s="96" t="s">
        <v>62</v>
      </c>
      <c r="CP124" s="100">
        <v>2013</v>
      </c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2"/>
      <c r="DB124" s="96" t="s">
        <v>63</v>
      </c>
      <c r="DC124" s="100">
        <v>2014</v>
      </c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2"/>
      <c r="DO124" s="96" t="s">
        <v>64</v>
      </c>
      <c r="DP124" s="100">
        <v>2015</v>
      </c>
      <c r="DQ124" s="101"/>
      <c r="DR124" s="101"/>
      <c r="DS124" s="101"/>
      <c r="DT124" s="101"/>
      <c r="DU124" s="101"/>
      <c r="DV124" s="101"/>
      <c r="DW124" s="101"/>
      <c r="DX124" s="101"/>
      <c r="DY124" s="101"/>
      <c r="DZ124" s="101"/>
      <c r="EA124" s="102"/>
      <c r="EB124" s="96" t="s">
        <v>65</v>
      </c>
      <c r="EC124" s="93">
        <v>2016</v>
      </c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6" t="s">
        <v>75</v>
      </c>
      <c r="EP124" s="93">
        <v>2017</v>
      </c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6" t="s">
        <v>76</v>
      </c>
      <c r="FC124" s="93">
        <v>2018</v>
      </c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6" t="s">
        <v>122</v>
      </c>
      <c r="FP124" s="93">
        <v>2019</v>
      </c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6" t="s">
        <v>124</v>
      </c>
      <c r="GC124" s="93">
        <v>2020</v>
      </c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2" t="s">
        <v>130</v>
      </c>
      <c r="GP124" s="93">
        <v>2021</v>
      </c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2" t="s">
        <v>131</v>
      </c>
      <c r="HC124" s="93">
        <v>2022</v>
      </c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2" t="s">
        <v>135</v>
      </c>
    </row>
    <row r="125" spans="1:223" ht="15.95" customHeight="1">
      <c r="A125" s="9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92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92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92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>
        <v>1585580.7799999991</v>
      </c>
      <c r="HH126" s="29">
        <v>1551738.699999999</v>
      </c>
      <c r="HI126" s="29">
        <v>1811207.2599999988</v>
      </c>
      <c r="HJ126" s="29">
        <v>1998180.3699999973</v>
      </c>
      <c r="HK126" s="29"/>
      <c r="HL126" s="29"/>
      <c r="HM126" s="29"/>
      <c r="HN126" s="29"/>
      <c r="HO126" s="30">
        <f>SUM(HC126:HN126)</f>
        <v>13266541.61999999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>
        <v>273428.58999999997</v>
      </c>
      <c r="HH127" s="29">
        <v>286044.52999999997</v>
      </c>
      <c r="HI127" s="29">
        <v>280558.13</v>
      </c>
      <c r="HJ127" s="29">
        <v>299952.54000000004</v>
      </c>
      <c r="HK127" s="29"/>
      <c r="HL127" s="29"/>
      <c r="HM127" s="29"/>
      <c r="HN127" s="29"/>
      <c r="HO127" s="30">
        <f t="shared" ref="HO127" si="427">SUM(HC127:HN127)</f>
        <v>2183752.9600000004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1837783.2299999991</v>
      </c>
      <c r="HI128" s="20">
        <f t="shared" si="489"/>
        <v>2091765.3899999987</v>
      </c>
      <c r="HJ128" s="20">
        <f t="shared" si="489"/>
        <v>2298132.9099999974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15450294.579999991</v>
      </c>
    </row>
    <row r="129" spans="1:131" ht="13.5" customHeight="1">
      <c r="A129" s="98" t="s">
        <v>74</v>
      </c>
      <c r="B129" s="45"/>
      <c r="BP129" s="11"/>
    </row>
    <row r="130" spans="1:131" ht="13.5" customHeight="1">
      <c r="A130" s="99"/>
    </row>
    <row r="131" spans="1:131" ht="13.5" customHeight="1">
      <c r="A131" s="9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19" zoomScale="70" zoomScaleNormal="70" workbookViewId="0">
      <pane xSplit="1" topLeftCell="ES1" activePane="topRight" state="frozen"/>
      <selection pane="topRight" activeCell="EU80" sqref="EU80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4" t="s">
        <v>33</v>
      </c>
      <c r="B9" s="27"/>
      <c r="C9" s="93">
        <v>2011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6" t="s">
        <v>61</v>
      </c>
      <c r="P9" s="93">
        <v>2012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6" t="s">
        <v>62</v>
      </c>
      <c r="AC9" s="93">
        <v>2013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6" t="s">
        <v>63</v>
      </c>
      <c r="AP9" s="93">
        <v>2014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6" t="s">
        <v>64</v>
      </c>
      <c r="BC9" s="93">
        <v>2015</v>
      </c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6" t="s">
        <v>65</v>
      </c>
      <c r="BP9" s="93">
        <v>2016</v>
      </c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2" t="s">
        <v>75</v>
      </c>
      <c r="CC9" s="93">
        <v>2017</v>
      </c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2" t="s">
        <v>76</v>
      </c>
      <c r="CP9" s="93">
        <v>2018</v>
      </c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2" t="s">
        <v>122</v>
      </c>
      <c r="DC9" s="93">
        <v>2019</v>
      </c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2" t="s">
        <v>124</v>
      </c>
      <c r="DP9" s="93">
        <v>2020</v>
      </c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2" t="s">
        <v>130</v>
      </c>
      <c r="EC9" s="93">
        <v>2021</v>
      </c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2" t="s">
        <v>131</v>
      </c>
      <c r="EP9" s="93">
        <v>2022</v>
      </c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2" t="s">
        <v>135</v>
      </c>
    </row>
    <row r="10" spans="1:158" ht="15.95" customHeight="1">
      <c r="A10" s="9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2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92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92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92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>
        <v>147819</v>
      </c>
      <c r="EU11" s="75">
        <v>149660</v>
      </c>
      <c r="EV11" s="75">
        <v>160750</v>
      </c>
      <c r="EW11" s="75">
        <v>178201</v>
      </c>
      <c r="EX11" s="75"/>
      <c r="EY11" s="75"/>
      <c r="EZ11" s="75"/>
      <c r="FA11" s="75"/>
      <c r="FB11" s="75">
        <f>SUM(EP11:FA11)</f>
        <v>1090204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>
        <v>26945</v>
      </c>
      <c r="EU12" s="75">
        <v>26177</v>
      </c>
      <c r="EV12" s="75">
        <v>29758</v>
      </c>
      <c r="EW12" s="75">
        <v>31003</v>
      </c>
      <c r="EX12" s="75"/>
      <c r="EY12" s="75"/>
      <c r="EZ12" s="75"/>
      <c r="FA12" s="75"/>
      <c r="FB12" s="75">
        <f t="shared" ref="FB12:FB16" si="11">SUM(EP12:FA12)</f>
        <v>199526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>
        <v>22067</v>
      </c>
      <c r="EU13" s="75">
        <v>17051</v>
      </c>
      <c r="EV13" s="75">
        <v>49792</v>
      </c>
      <c r="EW13" s="75">
        <v>53084</v>
      </c>
      <c r="EX13" s="75"/>
      <c r="EY13" s="75"/>
      <c r="EZ13" s="75"/>
      <c r="FA13" s="75"/>
      <c r="FB13" s="75">
        <f t="shared" si="11"/>
        <v>309468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>
        <v>23998</v>
      </c>
      <c r="EU14" s="75">
        <v>25910</v>
      </c>
      <c r="EV14" s="75">
        <v>32205</v>
      </c>
      <c r="EW14" s="75">
        <v>31905</v>
      </c>
      <c r="EX14" s="75"/>
      <c r="EY14" s="75"/>
      <c r="EZ14" s="75"/>
      <c r="FA14" s="75"/>
      <c r="FB14" s="75">
        <f t="shared" si="11"/>
        <v>197322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>
        <v>30591</v>
      </c>
      <c r="EU15" s="75">
        <v>29223</v>
      </c>
      <c r="EV15" s="75">
        <v>33567</v>
      </c>
      <c r="EW15" s="75">
        <v>35403</v>
      </c>
      <c r="EX15" s="75"/>
      <c r="EY15" s="75"/>
      <c r="EZ15" s="75"/>
      <c r="FA15" s="75"/>
      <c r="FB15" s="75">
        <f t="shared" si="11"/>
        <v>239443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2035963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4" t="s">
        <v>33</v>
      </c>
      <c r="B20" s="27"/>
      <c r="C20" s="93">
        <v>2011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6" t="s">
        <v>61</v>
      </c>
      <c r="P20" s="93">
        <v>2012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6" t="s">
        <v>62</v>
      </c>
      <c r="AC20" s="93">
        <v>2013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6" t="s">
        <v>63</v>
      </c>
      <c r="AP20" s="93">
        <v>2014</v>
      </c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6" t="s">
        <v>64</v>
      </c>
      <c r="BC20" s="93">
        <v>2015</v>
      </c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6" t="s">
        <v>65</v>
      </c>
      <c r="BP20" s="93">
        <v>2016</v>
      </c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2" t="s">
        <v>75</v>
      </c>
      <c r="CC20" s="93">
        <v>2017</v>
      </c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2" t="s">
        <v>76</v>
      </c>
      <c r="CP20" s="93">
        <v>2018</v>
      </c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2" t="s">
        <v>122</v>
      </c>
      <c r="DC20" s="93">
        <v>2019</v>
      </c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2" t="s">
        <v>124</v>
      </c>
      <c r="DP20" s="93">
        <v>2020</v>
      </c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2" t="s">
        <v>130</v>
      </c>
      <c r="EC20" s="93">
        <v>2021</v>
      </c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2" t="s">
        <v>131</v>
      </c>
      <c r="EP20" s="93">
        <v>2022</v>
      </c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2" t="s">
        <v>135</v>
      </c>
    </row>
    <row r="21" spans="1:158" ht="15.95" customHeight="1">
      <c r="A21" s="9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92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92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92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92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92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92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92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>
        <v>1860</v>
      </c>
      <c r="EU22" s="75">
        <v>1517</v>
      </c>
      <c r="EV22" s="75">
        <v>1910</v>
      </c>
      <c r="EW22" s="75">
        <v>1986</v>
      </c>
      <c r="EX22" s="75"/>
      <c r="EY22" s="75"/>
      <c r="EZ22" s="75"/>
      <c r="FA22" s="75"/>
      <c r="FB22" s="75">
        <f>SUM(EP22:FA22)</f>
        <v>17277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>
        <v>0</v>
      </c>
      <c r="EU23" s="75">
        <v>0</v>
      </c>
      <c r="EV23" s="75">
        <v>0</v>
      </c>
      <c r="EW23" s="75">
        <v>0</v>
      </c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>
        <v>0</v>
      </c>
      <c r="EU24" s="75">
        <v>0</v>
      </c>
      <c r="EV24" s="75">
        <v>0</v>
      </c>
      <c r="EW24" s="75">
        <v>0</v>
      </c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>
        <v>0</v>
      </c>
      <c r="EU25" s="75">
        <v>0</v>
      </c>
      <c r="EV25" s="75">
        <v>0</v>
      </c>
      <c r="EW25" s="75">
        <v>0</v>
      </c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>
        <v>0</v>
      </c>
      <c r="EU26" s="75">
        <v>0</v>
      </c>
      <c r="EV26" s="75">
        <v>5</v>
      </c>
      <c r="EW26" s="75">
        <v>0</v>
      </c>
      <c r="EX26" s="75"/>
      <c r="EY26" s="75"/>
      <c r="EZ26" s="75"/>
      <c r="FA26" s="75"/>
      <c r="FB26" s="75">
        <f t="shared" si="39"/>
        <v>17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1986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17294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4" t="s">
        <v>33</v>
      </c>
      <c r="B34" s="27"/>
      <c r="C34" s="93">
        <v>2011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6" t="s">
        <v>61</v>
      </c>
      <c r="P34" s="93">
        <v>2012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6" t="s">
        <v>62</v>
      </c>
      <c r="AC34" s="93">
        <v>2013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6" t="s">
        <v>63</v>
      </c>
      <c r="AP34" s="93">
        <v>2014</v>
      </c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6" t="s">
        <v>64</v>
      </c>
      <c r="BC34" s="93">
        <v>2015</v>
      </c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6" t="s">
        <v>65</v>
      </c>
      <c r="BP34" s="93">
        <v>2016</v>
      </c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2" t="s">
        <v>75</v>
      </c>
      <c r="CC34" s="93">
        <v>2017</v>
      </c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2" t="s">
        <v>76</v>
      </c>
      <c r="CP34" s="93">
        <v>2018</v>
      </c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2" t="s">
        <v>122</v>
      </c>
      <c r="DC34" s="93">
        <v>2019</v>
      </c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2" t="s">
        <v>124</v>
      </c>
      <c r="DP34" s="93">
        <v>2020</v>
      </c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2" t="s">
        <v>130</v>
      </c>
      <c r="EC34" s="93">
        <v>2021</v>
      </c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2" t="s">
        <v>131</v>
      </c>
      <c r="EP34" s="93">
        <v>2022</v>
      </c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2" t="s">
        <v>135</v>
      </c>
    </row>
    <row r="35" spans="1:158" ht="15.95" customHeight="1">
      <c r="A35" s="9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92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92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92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92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92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92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92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>
        <v>152583.63</v>
      </c>
      <c r="EU36" s="75">
        <v>126971.94000000005</v>
      </c>
      <c r="EV36" s="75">
        <v>156368.9500000001</v>
      </c>
      <c r="EW36" s="75">
        <v>190241.63000000006</v>
      </c>
      <c r="EX36" s="75"/>
      <c r="EY36" s="75"/>
      <c r="EZ36" s="75"/>
      <c r="FA36" s="75"/>
      <c r="FB36" s="75">
        <f>SUM(EP36:FA36)</f>
        <v>1200133.0200000003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>
        <v>7678.9000000000015</v>
      </c>
      <c r="EU37" s="75">
        <v>8375.6</v>
      </c>
      <c r="EV37" s="75">
        <v>9119.2000000000007</v>
      </c>
      <c r="EW37" s="75">
        <v>9024.9000000000015</v>
      </c>
      <c r="EX37" s="75"/>
      <c r="EY37" s="75"/>
      <c r="EZ37" s="75"/>
      <c r="FA37" s="75"/>
      <c r="FB37" s="75">
        <f t="shared" ref="FB37:FB41" si="61">SUM(EP37:FA37)</f>
        <v>64890.01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>
        <v>20976.299999999996</v>
      </c>
      <c r="EU38" s="75">
        <v>16492.989999999998</v>
      </c>
      <c r="EV38" s="75">
        <v>49704.680000000008</v>
      </c>
      <c r="EW38" s="75">
        <v>47406.840000000011</v>
      </c>
      <c r="EX38" s="75"/>
      <c r="EY38" s="75"/>
      <c r="EZ38" s="75"/>
      <c r="FA38" s="75"/>
      <c r="FB38" s="75">
        <f t="shared" si="61"/>
        <v>332063.71000000002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>
        <v>59676.60000000002</v>
      </c>
      <c r="EU39" s="75">
        <v>48978.30000000001</v>
      </c>
      <c r="EV39" s="75">
        <v>59519.499999999985</v>
      </c>
      <c r="EW39" s="75">
        <v>53921.800000000017</v>
      </c>
      <c r="EX39" s="75"/>
      <c r="EY39" s="75"/>
      <c r="EZ39" s="75"/>
      <c r="FA39" s="75"/>
      <c r="FB39" s="75">
        <f t="shared" si="61"/>
        <v>417779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>
        <v>64405.8</v>
      </c>
      <c r="EU40" s="75">
        <v>63071.80000000001</v>
      </c>
      <c r="EV40" s="75">
        <v>61964.700000000026</v>
      </c>
      <c r="EW40" s="75">
        <v>64788.300000000032</v>
      </c>
      <c r="EX40" s="75"/>
      <c r="EY40" s="75"/>
      <c r="EZ40" s="75"/>
      <c r="FA40" s="75"/>
      <c r="FB40" s="75">
        <f t="shared" si="61"/>
        <v>486982.9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365383.47000000009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2501848.64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4" t="s">
        <v>33</v>
      </c>
      <c r="B45" s="27"/>
      <c r="C45" s="93">
        <v>2011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6" t="s">
        <v>61</v>
      </c>
      <c r="P45" s="93">
        <v>2012</v>
      </c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6" t="s">
        <v>62</v>
      </c>
      <c r="AC45" s="93">
        <v>2013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6" t="s">
        <v>63</v>
      </c>
      <c r="AP45" s="93">
        <v>2014</v>
      </c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6" t="s">
        <v>64</v>
      </c>
      <c r="BC45" s="93">
        <v>2015</v>
      </c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6" t="s">
        <v>65</v>
      </c>
      <c r="BP45" s="93">
        <v>2016</v>
      </c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2" t="s">
        <v>75</v>
      </c>
      <c r="CC45" s="93">
        <v>2017</v>
      </c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2" t="s">
        <v>76</v>
      </c>
      <c r="CP45" s="93">
        <v>2018</v>
      </c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2" t="s">
        <v>122</v>
      </c>
      <c r="DC45" s="93">
        <v>2019</v>
      </c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2" t="s">
        <v>124</v>
      </c>
      <c r="DP45" s="93">
        <v>2020</v>
      </c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2" t="s">
        <v>130</v>
      </c>
      <c r="EC45" s="93">
        <v>2021</v>
      </c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2" t="s">
        <v>131</v>
      </c>
      <c r="EP45" s="93">
        <v>2022</v>
      </c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2" t="s">
        <v>135</v>
      </c>
    </row>
    <row r="46" spans="1:158" ht="15.95" customHeight="1">
      <c r="A46" s="9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92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92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92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92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92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92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92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>
        <v>0</v>
      </c>
      <c r="EU47" s="75">
        <v>0</v>
      </c>
      <c r="EV47" s="75">
        <v>0</v>
      </c>
      <c r="EW47" s="75">
        <v>0</v>
      </c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>
        <v>0</v>
      </c>
      <c r="EU48" s="75">
        <v>0</v>
      </c>
      <c r="EV48" s="75">
        <v>0</v>
      </c>
      <c r="EW48" s="75">
        <v>0</v>
      </c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>
        <v>0</v>
      </c>
      <c r="EU49" s="75">
        <v>0</v>
      </c>
      <c r="EV49" s="75">
        <v>0</v>
      </c>
      <c r="EW49" s="75">
        <v>0</v>
      </c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>
        <v>0</v>
      </c>
      <c r="EU50" s="75">
        <v>0</v>
      </c>
      <c r="EV50" s="75">
        <v>0</v>
      </c>
      <c r="EW50" s="75">
        <v>0</v>
      </c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>
        <v>0</v>
      </c>
      <c r="EU51" s="75">
        <v>0</v>
      </c>
      <c r="EV51" s="75">
        <v>0</v>
      </c>
      <c r="EW51" s="75">
        <v>0</v>
      </c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4" t="s">
        <v>33</v>
      </c>
      <c r="B59" s="27"/>
      <c r="C59" s="93">
        <v>2011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6" t="s">
        <v>61</v>
      </c>
      <c r="P59" s="93">
        <v>2012</v>
      </c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6" t="s">
        <v>62</v>
      </c>
      <c r="AC59" s="93">
        <v>2013</v>
      </c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6" t="s">
        <v>63</v>
      </c>
      <c r="AP59" s="93">
        <v>2014</v>
      </c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6" t="s">
        <v>64</v>
      </c>
      <c r="BC59" s="93">
        <v>2015</v>
      </c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6" t="s">
        <v>65</v>
      </c>
      <c r="BP59" s="93">
        <v>2016</v>
      </c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2" t="s">
        <v>75</v>
      </c>
      <c r="CC59" s="93">
        <v>2017</v>
      </c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2" t="s">
        <v>76</v>
      </c>
      <c r="CP59" s="93">
        <v>2018</v>
      </c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2" t="s">
        <v>122</v>
      </c>
      <c r="DC59" s="93">
        <v>2019</v>
      </c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2" t="s">
        <v>124</v>
      </c>
      <c r="DP59" s="93">
        <v>2020</v>
      </c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2" t="s">
        <v>130</v>
      </c>
      <c r="EC59" s="93">
        <v>2021</v>
      </c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2" t="s">
        <v>131</v>
      </c>
      <c r="EP59" s="93">
        <v>2022</v>
      </c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2" t="s">
        <v>135</v>
      </c>
    </row>
    <row r="60" spans="1:158" ht="15.95" customHeight="1">
      <c r="A60" s="9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92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92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92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92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92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92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92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>
        <v>1066</v>
      </c>
      <c r="EU61" s="75">
        <v>1085</v>
      </c>
      <c r="EV61" s="75">
        <v>1195</v>
      </c>
      <c r="EW61" s="75">
        <v>1244</v>
      </c>
      <c r="EX61" s="75"/>
      <c r="EY61" s="75"/>
      <c r="EZ61" s="75"/>
      <c r="FA61" s="75"/>
      <c r="FB61" s="75">
        <f>SUM(EP61:FA61)</f>
        <v>7767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>
        <v>310</v>
      </c>
      <c r="EU62" s="75">
        <v>321</v>
      </c>
      <c r="EV62" s="75">
        <v>362</v>
      </c>
      <c r="EW62" s="75">
        <v>360</v>
      </c>
      <c r="EX62" s="75"/>
      <c r="EY62" s="75"/>
      <c r="EZ62" s="75"/>
      <c r="FA62" s="75"/>
      <c r="FB62" s="75">
        <f t="shared" ref="FB62:FB66" si="182">SUM(EP62:FA62)</f>
        <v>2276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>
        <v>177</v>
      </c>
      <c r="EU63" s="75">
        <v>130</v>
      </c>
      <c r="EV63" s="75">
        <v>394</v>
      </c>
      <c r="EW63" s="75">
        <v>389</v>
      </c>
      <c r="EX63" s="75"/>
      <c r="EY63" s="75"/>
      <c r="EZ63" s="75"/>
      <c r="FA63" s="75"/>
      <c r="FB63" s="75">
        <f t="shared" si="182"/>
        <v>2378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>
        <v>192</v>
      </c>
      <c r="EU64" s="75">
        <v>210</v>
      </c>
      <c r="EV64" s="75">
        <v>295</v>
      </c>
      <c r="EW64" s="75">
        <v>258</v>
      </c>
      <c r="EX64" s="75"/>
      <c r="EY64" s="75"/>
      <c r="EZ64" s="75"/>
      <c r="FA64" s="75"/>
      <c r="FB64" s="75">
        <f t="shared" si="182"/>
        <v>1621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>
        <v>222</v>
      </c>
      <c r="EU65" s="75">
        <v>211</v>
      </c>
      <c r="EV65" s="75">
        <v>239</v>
      </c>
      <c r="EW65" s="75">
        <v>245</v>
      </c>
      <c r="EX65" s="75"/>
      <c r="EY65" s="75"/>
      <c r="EZ65" s="75"/>
      <c r="FA65" s="75"/>
      <c r="FB65" s="75">
        <f t="shared" si="182"/>
        <v>1770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1957</v>
      </c>
      <c r="EV66" s="20">
        <f t="shared" si="192"/>
        <v>2485</v>
      </c>
      <c r="EW66" s="20">
        <f t="shared" si="192"/>
        <v>2496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15812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4" t="s">
        <v>33</v>
      </c>
      <c r="B70" s="27"/>
      <c r="C70" s="93">
        <v>2011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6" t="s">
        <v>61</v>
      </c>
      <c r="P70" s="93">
        <v>2012</v>
      </c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6" t="s">
        <v>62</v>
      </c>
      <c r="AC70" s="93">
        <v>2013</v>
      </c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6" t="s">
        <v>63</v>
      </c>
      <c r="AP70" s="93">
        <v>2014</v>
      </c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6" t="s">
        <v>64</v>
      </c>
      <c r="BC70" s="93">
        <v>2015</v>
      </c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6" t="s">
        <v>65</v>
      </c>
      <c r="BP70" s="93">
        <v>2016</v>
      </c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2" t="s">
        <v>75</v>
      </c>
      <c r="CC70" s="93">
        <v>2017</v>
      </c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2" t="s">
        <v>76</v>
      </c>
      <c r="CP70" s="93">
        <v>2018</v>
      </c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2" t="s">
        <v>122</v>
      </c>
      <c r="DC70" s="93">
        <v>2019</v>
      </c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2" t="s">
        <v>124</v>
      </c>
      <c r="DP70" s="93">
        <v>2020</v>
      </c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2" t="s">
        <v>130</v>
      </c>
      <c r="EC70" s="93">
        <v>2021</v>
      </c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2" t="s">
        <v>131</v>
      </c>
      <c r="EP70" s="93">
        <v>2022</v>
      </c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2" t="s">
        <v>135</v>
      </c>
    </row>
    <row r="71" spans="1:158" ht="15.95" customHeight="1">
      <c r="A71" s="9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92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92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92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92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92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92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92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>
        <v>22</v>
      </c>
      <c r="EU72" s="75">
        <v>21</v>
      </c>
      <c r="EV72" s="75">
        <v>15</v>
      </c>
      <c r="EW72" s="75">
        <v>20</v>
      </c>
      <c r="EX72" s="75"/>
      <c r="EY72" s="75"/>
      <c r="EZ72" s="75"/>
      <c r="FA72" s="75"/>
      <c r="FB72" s="75">
        <f>SUM(EP72:FA72)</f>
        <v>165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>
        <v>0</v>
      </c>
      <c r="EU73" s="75">
        <v>0</v>
      </c>
      <c r="EV73" s="75">
        <v>0</v>
      </c>
      <c r="EW73" s="75">
        <v>0</v>
      </c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>
        <v>0</v>
      </c>
      <c r="EU74" s="75">
        <v>0</v>
      </c>
      <c r="EV74" s="75">
        <v>0</v>
      </c>
      <c r="EW74" s="75">
        <v>0</v>
      </c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>
        <v>0</v>
      </c>
      <c r="EU75" s="75">
        <v>0</v>
      </c>
      <c r="EV75" s="75">
        <v>1</v>
      </c>
      <c r="EW75" s="75">
        <v>0</v>
      </c>
      <c r="EX75" s="75"/>
      <c r="EY75" s="75"/>
      <c r="EZ75" s="75"/>
      <c r="FA75" s="75"/>
      <c r="FB75" s="75">
        <f t="shared" si="206"/>
        <v>1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>
        <v>0</v>
      </c>
      <c r="EU76" s="75">
        <v>0</v>
      </c>
      <c r="EV76" s="75">
        <v>4</v>
      </c>
      <c r="EW76" s="75">
        <v>4</v>
      </c>
      <c r="EX76" s="75"/>
      <c r="EY76" s="75"/>
      <c r="EZ76" s="75"/>
      <c r="FA76" s="75"/>
      <c r="FB76" s="75">
        <f t="shared" si="206"/>
        <v>20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21</v>
      </c>
      <c r="EV77" s="20">
        <f t="shared" si="216"/>
        <v>20</v>
      </c>
      <c r="EW77" s="20">
        <f t="shared" si="216"/>
        <v>24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186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4" t="s">
        <v>127</v>
      </c>
      <c r="B82" s="27"/>
      <c r="C82" s="93">
        <v>2011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6" t="s">
        <v>61</v>
      </c>
      <c r="P82" s="93">
        <v>2012</v>
      </c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6" t="s">
        <v>62</v>
      </c>
      <c r="AC82" s="93">
        <v>2013</v>
      </c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6" t="s">
        <v>63</v>
      </c>
      <c r="AP82" s="93">
        <v>2014</v>
      </c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6" t="s">
        <v>64</v>
      </c>
      <c r="BC82" s="93">
        <v>2015</v>
      </c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6" t="s">
        <v>65</v>
      </c>
      <c r="BP82" s="93">
        <v>2016</v>
      </c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2" t="s">
        <v>75</v>
      </c>
      <c r="CC82" s="93">
        <v>2017</v>
      </c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2" t="s">
        <v>76</v>
      </c>
      <c r="CP82" s="93">
        <v>2018</v>
      </c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2" t="s">
        <v>122</v>
      </c>
      <c r="DC82" s="93">
        <v>2019</v>
      </c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2" t="s">
        <v>124</v>
      </c>
      <c r="DP82" s="93">
        <v>2020</v>
      </c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2" t="s">
        <v>130</v>
      </c>
      <c r="EC82" s="93">
        <v>2021</v>
      </c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2" t="s">
        <v>131</v>
      </c>
      <c r="EP82" s="93">
        <v>2022</v>
      </c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2" t="s">
        <v>135</v>
      </c>
    </row>
    <row r="83" spans="1:158" ht="15.95" customHeight="1">
      <c r="A83" s="9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92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92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92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92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92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92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92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>
        <v>967363.99827554869</v>
      </c>
      <c r="EU84" s="75">
        <v>957675.45800000033</v>
      </c>
      <c r="EV84" s="75">
        <v>1155546.5610000007</v>
      </c>
      <c r="EW84" s="75">
        <v>1218739.3040000009</v>
      </c>
      <c r="EX84" s="75"/>
      <c r="EY84" s="75"/>
      <c r="EZ84" s="75"/>
      <c r="FA84" s="75"/>
      <c r="FB84" s="75">
        <f t="shared" ref="FB84:FB86" si="218">SUM(EP84:FA84)</f>
        <v>7646261.9342755508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>
        <v>319068.27840358007</v>
      </c>
      <c r="EU85" s="75">
        <v>342040.60804866342</v>
      </c>
      <c r="EV85" s="75">
        <v>394297.53966080176</v>
      </c>
      <c r="EW85" s="75">
        <v>459148.21048665582</v>
      </c>
      <c r="EX85" s="75"/>
      <c r="EY85" s="75"/>
      <c r="EZ85" s="75"/>
      <c r="FA85" s="75"/>
      <c r="FB85" s="75">
        <f t="shared" si="218"/>
        <v>2786191.3216821402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1299716.0660486638</v>
      </c>
      <c r="EV86" s="20">
        <f t="shared" si="272"/>
        <v>1549844.1006608023</v>
      </c>
      <c r="EW86" s="20">
        <f t="shared" si="272"/>
        <v>1677887.5144866568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10432453.255957691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N43"/>
  <sheetViews>
    <sheetView showGridLines="0" topLeftCell="A7" zoomScale="85" zoomScaleNormal="85" workbookViewId="0">
      <pane xSplit="1" topLeftCell="JG1" activePane="topRight" state="frozen"/>
      <selection pane="topRight" activeCell="JJ13" sqref="JJ1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74" ht="15">
      <c r="A1" s="10" t="s">
        <v>78</v>
      </c>
    </row>
    <row r="2" spans="1:274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74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74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136</v>
      </c>
    </row>
    <row r="5" spans="1:274" ht="15">
      <c r="A5" s="15" t="s">
        <v>32</v>
      </c>
    </row>
    <row r="6" spans="1:274" ht="3" customHeight="1"/>
    <row r="7" spans="1:274" ht="15">
      <c r="A7" s="94" t="s">
        <v>33</v>
      </c>
      <c r="B7" s="93">
        <v>2002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6" t="s">
        <v>67</v>
      </c>
      <c r="O7" s="93">
        <v>2003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6" t="s">
        <v>68</v>
      </c>
      <c r="AB7" s="93">
        <v>2004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6" t="s">
        <v>69</v>
      </c>
      <c r="AO7" s="93">
        <v>2005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6" t="s">
        <v>70</v>
      </c>
      <c r="BB7" s="93">
        <v>2006</v>
      </c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6" t="s">
        <v>56</v>
      </c>
      <c r="BO7" s="93">
        <v>2007</v>
      </c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6" t="s">
        <v>57</v>
      </c>
      <c r="CB7" s="93">
        <v>2008</v>
      </c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6" t="s">
        <v>58</v>
      </c>
      <c r="CO7" s="93">
        <v>2009</v>
      </c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6" t="s">
        <v>59</v>
      </c>
      <c r="DB7" s="93">
        <v>2010</v>
      </c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6" t="s">
        <v>60</v>
      </c>
      <c r="DO7" s="93">
        <v>2011</v>
      </c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6" t="s">
        <v>61</v>
      </c>
      <c r="EB7" s="93">
        <v>2012</v>
      </c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6" t="s">
        <v>62</v>
      </c>
      <c r="EO7" s="93">
        <v>2013</v>
      </c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6" t="s">
        <v>63</v>
      </c>
      <c r="FB7" s="93">
        <v>2014</v>
      </c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6" t="s">
        <v>64</v>
      </c>
      <c r="FO7" s="93">
        <v>2015</v>
      </c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6" t="s">
        <v>65</v>
      </c>
      <c r="GB7" s="93">
        <v>2016</v>
      </c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6" t="s">
        <v>75</v>
      </c>
      <c r="GO7" s="93">
        <v>2017</v>
      </c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6" t="s">
        <v>76</v>
      </c>
      <c r="HB7" s="93">
        <v>2018</v>
      </c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6" t="s">
        <v>122</v>
      </c>
      <c r="HO7" s="93">
        <v>2019</v>
      </c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6" t="s">
        <v>124</v>
      </c>
      <c r="IB7" s="93">
        <v>2020</v>
      </c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6" t="s">
        <v>130</v>
      </c>
      <c r="IO7" s="103">
        <v>2021</v>
      </c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5"/>
      <c r="JA7" s="96" t="s">
        <v>137</v>
      </c>
      <c r="JB7" s="93">
        <v>2022</v>
      </c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6" t="s">
        <v>135</v>
      </c>
    </row>
    <row r="8" spans="1:274" ht="15">
      <c r="A8" s="9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7"/>
      <c r="IO8" s="85" t="s">
        <v>12</v>
      </c>
      <c r="IP8" s="85" t="s">
        <v>13</v>
      </c>
      <c r="IQ8" s="85" t="s">
        <v>14</v>
      </c>
      <c r="IR8" s="85" t="s">
        <v>15</v>
      </c>
      <c r="IS8" s="85" t="s">
        <v>16</v>
      </c>
      <c r="IT8" s="85" t="s">
        <v>17</v>
      </c>
      <c r="IU8" s="85" t="s">
        <v>18</v>
      </c>
      <c r="IV8" s="85" t="s">
        <v>19</v>
      </c>
      <c r="IW8" s="85" t="s">
        <v>20</v>
      </c>
      <c r="IX8" s="85" t="s">
        <v>21</v>
      </c>
      <c r="IY8" s="85" t="s">
        <v>22</v>
      </c>
      <c r="IZ8" s="85" t="s">
        <v>23</v>
      </c>
      <c r="JA8" s="97"/>
      <c r="JB8" s="74" t="s">
        <v>12</v>
      </c>
      <c r="JC8" s="74" t="s">
        <v>13</v>
      </c>
      <c r="JD8" s="74" t="s">
        <v>14</v>
      </c>
      <c r="JE8" s="74" t="s">
        <v>15</v>
      </c>
      <c r="JF8" s="74" t="s">
        <v>16</v>
      </c>
      <c r="JG8" s="74" t="s">
        <v>17</v>
      </c>
      <c r="JH8" s="74" t="s">
        <v>18</v>
      </c>
      <c r="JI8" s="74" t="s">
        <v>19</v>
      </c>
      <c r="JJ8" s="74" t="s">
        <v>20</v>
      </c>
      <c r="JK8" s="74" t="s">
        <v>21</v>
      </c>
      <c r="JL8" s="74" t="s">
        <v>22</v>
      </c>
      <c r="JM8" s="74" t="s">
        <v>23</v>
      </c>
      <c r="JN8" s="97"/>
    </row>
    <row r="9" spans="1:274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75">
        <v>236350</v>
      </c>
      <c r="JC9" s="75">
        <v>201249</v>
      </c>
      <c r="JD9" s="75">
        <v>245442</v>
      </c>
      <c r="JE9" s="75">
        <v>256799</v>
      </c>
      <c r="JF9" s="75">
        <v>294310</v>
      </c>
      <c r="JG9" s="75">
        <v>297584</v>
      </c>
      <c r="JH9" s="75">
        <v>345186</v>
      </c>
      <c r="JI9" s="75">
        <v>379015</v>
      </c>
      <c r="JJ9" s="75"/>
      <c r="JK9" s="75"/>
      <c r="JL9" s="75"/>
      <c r="JM9" s="75"/>
      <c r="JN9" s="75">
        <f>SUM(JB9:JM9)</f>
        <v>2255935</v>
      </c>
    </row>
    <row r="10" spans="1:274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75">
        <v>0</v>
      </c>
      <c r="JC10" s="75">
        <v>0</v>
      </c>
      <c r="JD10" s="75">
        <v>22</v>
      </c>
      <c r="JE10" s="75">
        <v>40</v>
      </c>
      <c r="JF10" s="75">
        <v>58</v>
      </c>
      <c r="JG10" s="75">
        <v>29</v>
      </c>
      <c r="JH10" s="75">
        <v>2982</v>
      </c>
      <c r="JI10" s="75">
        <v>2908</v>
      </c>
      <c r="JJ10" s="75"/>
      <c r="JK10" s="75"/>
      <c r="JL10" s="75"/>
      <c r="JM10" s="75"/>
      <c r="JN10" s="75">
        <f t="shared" ref="JN10:JN11" si="0">SUM(JB10:JM10)</f>
        <v>6039</v>
      </c>
    </row>
    <row r="11" spans="1:274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K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ref="GL11:GX11" si="4">SUM(GL9:GL10)</f>
        <v>299281</v>
      </c>
      <c r="GM11" s="20">
        <f t="shared" si="4"/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ref="GY11:HK11" si="5">SUM(GY9:GY10)</f>
        <v>325427</v>
      </c>
      <c r="GZ11" s="20">
        <f t="shared" si="5"/>
        <v>311758</v>
      </c>
      <c r="HA11" s="20">
        <f t="shared" si="5"/>
        <v>4058546</v>
      </c>
      <c r="HB11" s="20">
        <f t="shared" si="5"/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0</v>
      </c>
      <c r="JK11" s="20">
        <f t="shared" si="11"/>
        <v>0</v>
      </c>
      <c r="JL11" s="20">
        <f t="shared" si="11"/>
        <v>0</v>
      </c>
      <c r="JM11" s="20">
        <f t="shared" si="11"/>
        <v>0</v>
      </c>
      <c r="JN11" s="20">
        <f t="shared" si="0"/>
        <v>2261974</v>
      </c>
    </row>
    <row r="12" spans="1:274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74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74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74" ht="15" customHeight="1">
      <c r="A15" s="94" t="s">
        <v>33</v>
      </c>
      <c r="B15" s="93">
        <v>2002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6" t="s">
        <v>67</v>
      </c>
      <c r="O15" s="93">
        <v>2003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6" t="s">
        <v>68</v>
      </c>
      <c r="AB15" s="93">
        <v>2004</v>
      </c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6" t="s">
        <v>69</v>
      </c>
      <c r="AO15" s="93">
        <v>2005</v>
      </c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6" t="s">
        <v>70</v>
      </c>
      <c r="BB15" s="93">
        <v>2006</v>
      </c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6" t="s">
        <v>56</v>
      </c>
      <c r="BO15" s="93">
        <v>2007</v>
      </c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6" t="s">
        <v>57</v>
      </c>
      <c r="CB15" s="93">
        <v>2008</v>
      </c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6" t="s">
        <v>58</v>
      </c>
      <c r="CO15" s="93">
        <v>2009</v>
      </c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6" t="s">
        <v>59</v>
      </c>
      <c r="DB15" s="93">
        <v>2010</v>
      </c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6" t="s">
        <v>60</v>
      </c>
      <c r="DO15" s="93">
        <v>2011</v>
      </c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6" t="s">
        <v>61</v>
      </c>
      <c r="EB15" s="93">
        <v>2012</v>
      </c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6" t="s">
        <v>62</v>
      </c>
      <c r="EO15" s="93">
        <v>2013</v>
      </c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6" t="s">
        <v>63</v>
      </c>
      <c r="FB15" s="93">
        <v>2014</v>
      </c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6" t="s">
        <v>64</v>
      </c>
      <c r="FO15" s="93">
        <v>2015</v>
      </c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6" t="s">
        <v>65</v>
      </c>
      <c r="GB15" s="93">
        <v>2016</v>
      </c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6" t="s">
        <v>75</v>
      </c>
      <c r="GO15" s="93">
        <v>2017</v>
      </c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6" t="s">
        <v>76</v>
      </c>
      <c r="HB15" s="93">
        <v>2018</v>
      </c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6" t="s">
        <v>122</v>
      </c>
      <c r="HO15" s="93">
        <v>2019</v>
      </c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6" t="s">
        <v>124</v>
      </c>
      <c r="IB15" s="93">
        <v>2020</v>
      </c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6" t="s">
        <v>130</v>
      </c>
      <c r="IO15" s="106">
        <v>2021</v>
      </c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8"/>
      <c r="JA15" s="96" t="s">
        <v>138</v>
      </c>
      <c r="JB15" s="93">
        <v>2022</v>
      </c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6" t="s">
        <v>135</v>
      </c>
    </row>
    <row r="16" spans="1:274" ht="15">
      <c r="A16" s="9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7"/>
      <c r="IO16" s="86" t="s">
        <v>12</v>
      </c>
      <c r="IP16" s="86" t="s">
        <v>13</v>
      </c>
      <c r="IQ16" s="86" t="s">
        <v>14</v>
      </c>
      <c r="IR16" s="86" t="s">
        <v>15</v>
      </c>
      <c r="IS16" s="86" t="s">
        <v>16</v>
      </c>
      <c r="IT16" s="86" t="s">
        <v>17</v>
      </c>
      <c r="IU16" s="86" t="s">
        <v>18</v>
      </c>
      <c r="IV16" s="86" t="s">
        <v>19</v>
      </c>
      <c r="IW16" s="86" t="s">
        <v>20</v>
      </c>
      <c r="IX16" s="86" t="s">
        <v>21</v>
      </c>
      <c r="IY16" s="86" t="s">
        <v>22</v>
      </c>
      <c r="IZ16" s="86" t="s">
        <v>23</v>
      </c>
      <c r="JA16" s="97"/>
      <c r="JB16" s="82" t="s">
        <v>12</v>
      </c>
      <c r="JC16" s="82" t="s">
        <v>13</v>
      </c>
      <c r="JD16" s="82" t="s">
        <v>14</v>
      </c>
      <c r="JE16" s="82" t="s">
        <v>15</v>
      </c>
      <c r="JF16" s="82" t="s">
        <v>16</v>
      </c>
      <c r="JG16" s="82" t="s">
        <v>17</v>
      </c>
      <c r="JH16" s="82" t="s">
        <v>18</v>
      </c>
      <c r="JI16" s="82" t="s">
        <v>19</v>
      </c>
      <c r="JJ16" s="82" t="s">
        <v>20</v>
      </c>
      <c r="JK16" s="82" t="s">
        <v>21</v>
      </c>
      <c r="JL16" s="82" t="s">
        <v>22</v>
      </c>
      <c r="JM16" s="82" t="s">
        <v>23</v>
      </c>
      <c r="JN16" s="97"/>
    </row>
    <row r="17" spans="1:274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75">
        <v>142618</v>
      </c>
      <c r="JC17" s="75">
        <v>162002</v>
      </c>
      <c r="JD17" s="75">
        <v>150290</v>
      </c>
      <c r="JE17" s="75">
        <v>160908</v>
      </c>
      <c r="JF17" s="75">
        <v>168097</v>
      </c>
      <c r="JG17" s="75">
        <v>160430</v>
      </c>
      <c r="JH17" s="75">
        <v>184308</v>
      </c>
      <c r="JI17" s="75">
        <v>193.958</v>
      </c>
      <c r="JJ17" s="75"/>
      <c r="JK17" s="75"/>
      <c r="JL17" s="75"/>
      <c r="JM17" s="75"/>
      <c r="JN17" s="75">
        <f>SUM(JB17:JM17)</f>
        <v>1128846.9580000001</v>
      </c>
    </row>
    <row r="18" spans="1:274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2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75">
        <v>0</v>
      </c>
      <c r="JC18" s="75">
        <v>0</v>
      </c>
      <c r="JD18" s="75">
        <v>0</v>
      </c>
      <c r="JE18" s="75">
        <v>0</v>
      </c>
      <c r="JF18" s="75">
        <v>0</v>
      </c>
      <c r="JG18" s="75">
        <v>0</v>
      </c>
      <c r="JH18" s="75">
        <v>0</v>
      </c>
      <c r="JI18" s="75">
        <v>0</v>
      </c>
      <c r="JJ18" s="75"/>
      <c r="JK18" s="75"/>
      <c r="JL18" s="75"/>
      <c r="JM18" s="75"/>
      <c r="JN18" s="75">
        <f t="shared" ref="JN18:JN19" si="13">SUM(JB18:JM18)</f>
        <v>0</v>
      </c>
    </row>
    <row r="19" spans="1:274" ht="15">
      <c r="A19" s="19" t="s">
        <v>24</v>
      </c>
      <c r="B19" s="20">
        <f>SUM(B17:B18)</f>
        <v>2079697</v>
      </c>
      <c r="C19" s="20">
        <f t="shared" ref="C19" si="14">SUM(C17:C18)</f>
        <v>2401662</v>
      </c>
      <c r="D19" s="20">
        <f t="shared" ref="D19" si="15">SUM(D17:D18)</f>
        <v>2180941.5</v>
      </c>
      <c r="E19" s="20">
        <f t="shared" ref="E19" si="16">SUM(E17:E18)</f>
        <v>2729021.2</v>
      </c>
      <c r="F19" s="20">
        <f t="shared" ref="F19" si="17">SUM(F17:F18)</f>
        <v>2588965.2000000002</v>
      </c>
      <c r="G19" s="20">
        <f t="shared" ref="G19" si="18">SUM(G17:G18)</f>
        <v>2238268</v>
      </c>
      <c r="H19" s="20">
        <f t="shared" ref="H19" si="19">SUM(H17:H18)</f>
        <v>2045623</v>
      </c>
      <c r="I19" s="20">
        <f t="shared" ref="I19" si="20">SUM(I17:I18)</f>
        <v>2243002</v>
      </c>
      <c r="J19" s="20">
        <f t="shared" ref="J19" si="21">SUM(J17:J18)</f>
        <v>1901116</v>
      </c>
      <c r="K19" s="20">
        <f t="shared" ref="K19" si="22">SUM(K17:K18)</f>
        <v>1987869</v>
      </c>
      <c r="L19" s="20">
        <f t="shared" ref="L19" si="23">SUM(L17:L18)</f>
        <v>2034819</v>
      </c>
      <c r="M19" s="20">
        <f t="shared" ref="M19" si="24">SUM(M17:M18)</f>
        <v>1959874</v>
      </c>
      <c r="N19" s="20">
        <f t="shared" ref="N19" si="25">SUM(N17:N18)</f>
        <v>26390857.899999999</v>
      </c>
      <c r="O19" s="20">
        <f t="shared" ref="O19" si="26">SUM(O17:O18)</f>
        <v>1846232</v>
      </c>
      <c r="P19" s="20">
        <f t="shared" ref="P19" si="27">SUM(P17:P18)</f>
        <v>1752190</v>
      </c>
      <c r="Q19" s="20">
        <f t="shared" ref="Q19" si="28">SUM(Q17:Q18)</f>
        <v>2051843</v>
      </c>
      <c r="R19" s="20">
        <f t="shared" ref="R19" si="29">SUM(R17:R18)</f>
        <v>1869123</v>
      </c>
      <c r="S19" s="20">
        <f t="shared" ref="S19" si="30">SUM(S17:S18)</f>
        <v>2316424.2000000002</v>
      </c>
      <c r="T19" s="20">
        <f t="shared" ref="T19" si="31">SUM(T17:T18)</f>
        <v>1937807</v>
      </c>
      <c r="U19" s="20">
        <f t="shared" ref="U19" si="32">SUM(U17:U18)</f>
        <v>2055677</v>
      </c>
      <c r="V19" s="20">
        <f t="shared" ref="V19" si="33">SUM(V17:V18)</f>
        <v>2014052</v>
      </c>
      <c r="W19" s="20">
        <f t="shared" ref="W19" si="34">SUM(W17:W18)</f>
        <v>1825367</v>
      </c>
      <c r="X19" s="20">
        <f t="shared" ref="X19" si="35">SUM(X17:X18)</f>
        <v>1750313</v>
      </c>
      <c r="Y19" s="20">
        <f t="shared" ref="Y19" si="36">SUM(Y17:Y18)</f>
        <v>1648212</v>
      </c>
      <c r="Z19" s="20">
        <f t="shared" ref="Z19" si="37">SUM(Z17:Z18)</f>
        <v>2619145</v>
      </c>
      <c r="AA19" s="20">
        <f t="shared" ref="AA19" si="38">SUM(AA17:AA18)</f>
        <v>23686385.199999999</v>
      </c>
      <c r="AB19" s="20">
        <f t="shared" ref="AB19" si="39">SUM(AB17:AB18)</f>
        <v>1517518</v>
      </c>
      <c r="AC19" s="20">
        <f t="shared" ref="AC19" si="40">SUM(AC17:AC18)</f>
        <v>1710485</v>
      </c>
      <c r="AD19" s="20">
        <f t="shared" ref="AD19" si="41">SUM(AD17:AD18)</f>
        <v>1857586</v>
      </c>
      <c r="AE19" s="20">
        <f t="shared" ref="AE19" si="42">SUM(AE17:AE18)</f>
        <v>1794869</v>
      </c>
      <c r="AF19" s="20">
        <f t="shared" ref="AF19" si="43">SUM(AF17:AF18)</f>
        <v>1910525</v>
      </c>
      <c r="AG19" s="20">
        <f t="shared" ref="AG19" si="44">SUM(AG17:AG18)</f>
        <v>1764318</v>
      </c>
      <c r="AH19" s="20">
        <f t="shared" ref="AH19" si="45">SUM(AH17:AH18)</f>
        <v>1816169</v>
      </c>
      <c r="AI19" s="20">
        <f t="shared" ref="AI19" si="46">SUM(AI17:AI18)</f>
        <v>1717015</v>
      </c>
      <c r="AJ19" s="20">
        <f t="shared" ref="AJ19" si="47">SUM(AJ17:AJ18)</f>
        <v>1809968</v>
      </c>
      <c r="AK19" s="20">
        <f t="shared" ref="AK19" si="48">SUM(AK17:AK18)</f>
        <v>1728545</v>
      </c>
      <c r="AL19" s="20">
        <f t="shared" ref="AL19" si="49">SUM(AL17:AL18)</f>
        <v>1431210</v>
      </c>
      <c r="AM19" s="20">
        <f t="shared" ref="AM19" si="50">SUM(AM17:AM18)</f>
        <v>1566067</v>
      </c>
      <c r="AN19" s="20">
        <f t="shared" ref="AN19" si="51">SUM(AN17:AN18)</f>
        <v>20624275</v>
      </c>
      <c r="AO19" s="20">
        <f t="shared" ref="AO19" si="52">SUM(AO17:AO18)</f>
        <v>1652063.2</v>
      </c>
      <c r="AP19" s="20">
        <f t="shared" ref="AP19" si="53">SUM(AP17:AP18)</f>
        <v>1617600.46</v>
      </c>
      <c r="AQ19" s="20">
        <f t="shared" ref="AQ19" si="54">SUM(AQ17:AQ18)</f>
        <v>1815376</v>
      </c>
      <c r="AR19" s="20">
        <f t="shared" ref="AR19" si="55">SUM(AR17:AR18)</f>
        <v>1954848</v>
      </c>
      <c r="AS19" s="20">
        <f t="shared" ref="AS19" si="56">SUM(AS17:AS18)</f>
        <v>1693866.2</v>
      </c>
      <c r="AT19" s="20">
        <f t="shared" ref="AT19" si="57">SUM(AT17:AT18)</f>
        <v>1798942.29</v>
      </c>
      <c r="AU19" s="20">
        <f t="shared" ref="AU19" si="58">SUM(AU17:AU18)</f>
        <v>1800553.16</v>
      </c>
      <c r="AV19" s="20">
        <f t="shared" ref="AV19" si="59">SUM(AV17:AV18)</f>
        <v>2148272.38</v>
      </c>
      <c r="AW19" s="20">
        <f t="shared" ref="AW19" si="60">SUM(AW17:AW18)</f>
        <v>2187689.1230000001</v>
      </c>
      <c r="AX19" s="20">
        <f t="shared" ref="AX19" si="61">SUM(AX17:AX18)</f>
        <v>2079129.95</v>
      </c>
      <c r="AY19" s="20">
        <f t="shared" ref="AY19" si="62">SUM(AY17:AY18)</f>
        <v>1901704.79</v>
      </c>
      <c r="AZ19" s="20">
        <f t="shared" ref="AZ19" si="63">SUM(AZ17:AZ18)</f>
        <v>2008708.02</v>
      </c>
      <c r="BA19" s="20">
        <f t="shared" ref="BA19" si="64">SUM(BA17:BA18)</f>
        <v>22658753.572999999</v>
      </c>
      <c r="BB19" s="20">
        <f t="shared" ref="BB19" si="65">SUM(BB17:BB18)</f>
        <v>1799247.04</v>
      </c>
      <c r="BC19" s="20">
        <f t="shared" ref="BC19" si="66">SUM(BC17:BC18)</f>
        <v>1862029.74</v>
      </c>
      <c r="BD19" s="20">
        <f t="shared" ref="BD19" si="67">SUM(BD17:BD18)</f>
        <v>2274060.1700000004</v>
      </c>
      <c r="BE19" s="20">
        <f t="shared" ref="BE19" si="68">SUM(BE17:BE18)</f>
        <v>1926298.3840277779</v>
      </c>
      <c r="BF19" s="20">
        <f t="shared" ref="BF19" si="69">SUM(BF17:BF18)</f>
        <v>2131368.7600000002</v>
      </c>
      <c r="BG19" s="20">
        <f t="shared" ref="BG19" si="70">SUM(BG17:BG18)</f>
        <v>2220530.61</v>
      </c>
      <c r="BH19" s="20">
        <f t="shared" ref="BH19" si="71">SUM(BH17:BH18)</f>
        <v>2211278.6100000003</v>
      </c>
      <c r="BI19" s="20">
        <f t="shared" ref="BI19" si="72">SUM(BI17:BI18)</f>
        <v>2339988.7000000007</v>
      </c>
      <c r="BJ19" s="20">
        <f t="shared" ref="BJ19" si="73">SUM(BJ17:BJ18)</f>
        <v>2153655.9900000002</v>
      </c>
      <c r="BK19" s="20">
        <f t="shared" ref="BK19" si="74">SUM(BK17:BK18)</f>
        <v>2131844.0750000002</v>
      </c>
      <c r="BL19" s="20">
        <f t="shared" ref="BL19" si="75">SUM(BL17:BL18)</f>
        <v>1959393.1600000001</v>
      </c>
      <c r="BM19" s="20">
        <f t="shared" ref="BM19" si="76">SUM(BM17:BM18)</f>
        <v>910321.66</v>
      </c>
      <c r="BN19" s="20">
        <f t="shared" ref="BN19" si="77">SUM(BN17:BN18)</f>
        <v>23920016.89902778</v>
      </c>
      <c r="BO19" s="20">
        <f t="shared" ref="BO19" si="78">SUM(BO17:BO18)</f>
        <v>601977.12</v>
      </c>
      <c r="BP19" s="20">
        <f t="shared" ref="BP19" si="79">SUM(BP17:BP18)</f>
        <v>592552.81000000006</v>
      </c>
      <c r="BQ19" s="20">
        <f t="shared" ref="BQ19" si="80">SUM(BQ17:BQ18)</f>
        <v>757327.83</v>
      </c>
      <c r="BR19" s="20">
        <f t="shared" ref="BR19" si="81">SUM(BR17:BR18)</f>
        <v>711515.91</v>
      </c>
      <c r="BS19" s="20">
        <f t="shared" ref="BS19" si="82">SUM(BS17:BS18)</f>
        <v>776935.3</v>
      </c>
      <c r="BT19" s="20">
        <f t="shared" ref="BT19" si="83">SUM(BT17:BT18)</f>
        <v>773237.35</v>
      </c>
      <c r="BU19" s="20">
        <f t="shared" ref="BU19" si="84">SUM(BU17:BU18)</f>
        <v>800549.33000000007</v>
      </c>
      <c r="BV19" s="20">
        <f t="shared" ref="BV19" si="85">SUM(BV17:BV18)</f>
        <v>1443650.81</v>
      </c>
      <c r="BW19" s="20">
        <f t="shared" ref="BW19" si="86">SUM(BW17:BW18)</f>
        <v>737355.0199999999</v>
      </c>
      <c r="BX19" s="20">
        <f t="shared" ref="BX19" si="87">SUM(BX17:BX18)</f>
        <v>737046.45</v>
      </c>
      <c r="BY19" s="20">
        <f t="shared" ref="BY19" si="88">SUM(BY17:BY18)</f>
        <v>737019.09</v>
      </c>
      <c r="BZ19" s="20">
        <f t="shared" ref="BZ19" si="89">SUM(BZ17:BZ18)</f>
        <v>770616</v>
      </c>
      <c r="CA19" s="20">
        <f t="shared" ref="CA19" si="90">SUM(CA17:CA18)</f>
        <v>9439783.0200000014</v>
      </c>
      <c r="CB19" s="20">
        <f t="shared" ref="CB19" si="91">SUM(CB17:CB18)</f>
        <v>651418.19000000006</v>
      </c>
      <c r="CC19" s="20">
        <f t="shared" ref="CC19" si="92">SUM(CC17:CC18)</f>
        <v>680027.79999999993</v>
      </c>
      <c r="CD19" s="20">
        <f t="shared" ref="CD19" si="93">SUM(CD17:CD18)</f>
        <v>695100.53</v>
      </c>
      <c r="CE19" s="20">
        <f t="shared" ref="CE19" si="94">SUM(CE17:CE18)</f>
        <v>749502.53</v>
      </c>
      <c r="CF19" s="20">
        <f t="shared" ref="CF19" si="95">SUM(CF17:CF18)</f>
        <v>759502.37</v>
      </c>
      <c r="CG19" s="20">
        <f t="shared" ref="CG19" si="96">SUM(CG17:CG18)</f>
        <v>753463.82000000007</v>
      </c>
      <c r="CH19" s="20">
        <f t="shared" ref="CH19" si="97">SUM(CH17:CH18)</f>
        <v>768398.88000000012</v>
      </c>
      <c r="CI19" s="20">
        <f t="shared" ref="CI19" si="98">SUM(CI17:CI18)</f>
        <v>753688.47100000002</v>
      </c>
      <c r="CJ19" s="20">
        <f t="shared" ref="CJ19" si="99">SUM(CJ17:CJ18)</f>
        <v>798102.32</v>
      </c>
      <c r="CK19" s="20">
        <f t="shared" ref="CK19" si="100">SUM(CK17:CK18)</f>
        <v>744785.86</v>
      </c>
      <c r="CL19" s="20">
        <f t="shared" ref="CL19" si="101">SUM(CL17:CL18)</f>
        <v>616966.82999999996</v>
      </c>
      <c r="CM19" s="20">
        <f t="shared" ref="CM19" si="102">SUM(CM17:CM18)</f>
        <v>593433.44000000006</v>
      </c>
      <c r="CN19" s="20">
        <f t="shared" ref="CN19" si="103">SUM(CN17:CN18)</f>
        <v>8564391.0410000011</v>
      </c>
      <c r="CO19" s="20">
        <f t="shared" ref="CO19" si="104">SUM(CO17:CO18)</f>
        <v>560096.1552777777</v>
      </c>
      <c r="CP19" s="20">
        <f t="shared" ref="CP19" si="105">SUM(CP17:CP18)</f>
        <v>493212.80999999994</v>
      </c>
      <c r="CQ19" s="20">
        <f t="shared" ref="CQ19" si="106">SUM(CQ17:CQ18)</f>
        <v>538893.46</v>
      </c>
      <c r="CR19" s="20">
        <f t="shared" ref="CR19" si="107">SUM(CR17:CR18)</f>
        <v>514301.08999999997</v>
      </c>
      <c r="CS19" s="20">
        <f t="shared" ref="CS19" si="108">SUM(CS17:CS18)</f>
        <v>596948.09</v>
      </c>
      <c r="CT19" s="20">
        <f t="shared" ref="CT19" si="109">SUM(CT17:CT18)</f>
        <v>626827.5944444444</v>
      </c>
      <c r="CU19" s="20">
        <f t="shared" ref="CU19" si="110">SUM(CU17:CU18)</f>
        <v>686679.22000000009</v>
      </c>
      <c r="CV19" s="20">
        <f t="shared" ref="CV19" si="111">SUM(CV17:CV18)</f>
        <v>652686.31000000006</v>
      </c>
      <c r="CW19" s="20">
        <f t="shared" ref="CW19" si="112">SUM(CW17:CW18)</f>
        <v>660536.38</v>
      </c>
      <c r="CX19" s="20">
        <f t="shared" ref="CX19" si="113">SUM(CX17:CX18)</f>
        <v>626847.39999999991</v>
      </c>
      <c r="CY19" s="20">
        <f t="shared" ref="CY19" si="114">SUM(CY17:CY18)</f>
        <v>600873.22</v>
      </c>
      <c r="CZ19" s="20">
        <f t="shared" ref="CZ19" si="115">SUM(CZ17:CZ18)</f>
        <v>647051.9800000001</v>
      </c>
      <c r="DA19" s="20">
        <f t="shared" ref="DA19" si="116">SUM(DA17:DA18)</f>
        <v>7204953.7097222218</v>
      </c>
      <c r="DB19" s="20">
        <f t="shared" ref="DB19" si="117">SUM(DB17:DB18)</f>
        <v>607653.79</v>
      </c>
      <c r="DC19" s="20">
        <f t="shared" ref="DC19" si="118">SUM(DC17:DC18)</f>
        <v>621131.85000000009</v>
      </c>
      <c r="DD19" s="20">
        <f t="shared" ref="DD19" si="119">SUM(DD17:DD18)</f>
        <v>655753.48</v>
      </c>
      <c r="DE19" s="20">
        <f t="shared" ref="DE19" si="120">SUM(DE17:DE18)</f>
        <v>689959.08000000007</v>
      </c>
      <c r="DF19" s="20">
        <f t="shared" ref="DF19" si="121">SUM(DF17:DF18)</f>
        <v>693441.12000000011</v>
      </c>
      <c r="DG19" s="20">
        <f t="shared" ref="DG19" si="122">SUM(DG17:DG18)</f>
        <v>710416.71</v>
      </c>
      <c r="DH19" s="20">
        <f t="shared" ref="DH19" si="123">SUM(DH17:DH18)</f>
        <v>707928.52</v>
      </c>
      <c r="DI19" s="20">
        <f t="shared" ref="DI19" si="124">SUM(DI17:DI18)</f>
        <v>680920.99</v>
      </c>
      <c r="DJ19" s="20">
        <f t="shared" ref="DJ19" si="125">SUM(DJ17:DJ18)</f>
        <v>930281.76</v>
      </c>
      <c r="DK19" s="20">
        <f t="shared" ref="DK19" si="126">SUM(DK17:DK18)</f>
        <v>704223.47</v>
      </c>
      <c r="DL19" s="20">
        <f t="shared" ref="DL19" si="127">SUM(DL17:DL18)</f>
        <v>655532.6100000001</v>
      </c>
      <c r="DM19" s="20">
        <f t="shared" ref="DM19" si="128">SUM(DM17:DM18)</f>
        <v>760938.49</v>
      </c>
      <c r="DN19" s="20">
        <f t="shared" ref="DN19" si="129">SUM(DN17:DN18)</f>
        <v>8418181.870000001</v>
      </c>
      <c r="DO19" s="20">
        <f t="shared" ref="DO19" si="130">SUM(DO17:DO18)</f>
        <v>182072.06</v>
      </c>
      <c r="DP19" s="20">
        <f t="shared" ref="DP19" si="131">SUM(DP17:DP18)</f>
        <v>183527.24</v>
      </c>
      <c r="DQ19" s="20">
        <f t="shared" ref="DQ19" si="132">SUM(DQ17:DQ18)</f>
        <v>207791.62</v>
      </c>
      <c r="DR19" s="20">
        <f t="shared" ref="DR19" si="133">SUM(DR17:DR18)</f>
        <v>197236.36</v>
      </c>
      <c r="DS19" s="20">
        <f t="shared" ref="DS19" si="134">SUM(DS17:DS18)</f>
        <v>214273.81999999998</v>
      </c>
      <c r="DT19" s="20">
        <f t="shared" ref="DT19" si="135">SUM(DT17:DT18)</f>
        <v>228095.53</v>
      </c>
      <c r="DU19" s="20">
        <f t="shared" ref="DU19" si="136">SUM(DU17:DU18)</f>
        <v>250909.41999999998</v>
      </c>
      <c r="DV19" s="20">
        <f t="shared" ref="DV19" si="137">SUM(DV17:DV18)</f>
        <v>232035.7</v>
      </c>
      <c r="DW19" s="20">
        <f t="shared" ref="DW19" si="138">SUM(DW17:DW18)</f>
        <v>219247.09</v>
      </c>
      <c r="DX19" s="20">
        <f t="shared" ref="DX19" si="139">SUM(DX17:DX18)</f>
        <v>208837.66</v>
      </c>
      <c r="DY19" s="20">
        <f t="shared" ref="DY19" si="140">SUM(DY17:DY18)</f>
        <v>196302.45</v>
      </c>
      <c r="DZ19" s="20">
        <f t="shared" ref="DZ19" si="141">SUM(DZ17:DZ18)</f>
        <v>254216.06</v>
      </c>
      <c r="EA19" s="20">
        <f t="shared" ref="EA19" si="142">SUM(EA17:EA18)</f>
        <v>2574545.0100000002</v>
      </c>
      <c r="EB19" s="20">
        <f t="shared" ref="EB19" si="143">SUM(EB17:EB18)</f>
        <v>190282.65999999997</v>
      </c>
      <c r="EC19" s="20">
        <f t="shared" ref="EC19" si="144">SUM(EC17:EC18)</f>
        <v>194347.77000000005</v>
      </c>
      <c r="ED19" s="20">
        <f t="shared" ref="ED19" si="145">SUM(ED17:ED18)</f>
        <v>236827.84</v>
      </c>
      <c r="EE19" s="20">
        <f t="shared" ref="EE19" si="146">SUM(EE17:EE18)</f>
        <v>218010.00999999995</v>
      </c>
      <c r="EF19" s="20">
        <f t="shared" ref="EF19" si="147">SUM(EF17:EF18)</f>
        <v>254019.27600000001</v>
      </c>
      <c r="EG19" s="20">
        <f t="shared" ref="EG19" si="148">SUM(EG17:EG18)</f>
        <v>235633.60999999996</v>
      </c>
      <c r="EH19" s="20">
        <f t="shared" ref="EH19" si="149">SUM(EH17:EH18)</f>
        <v>225023.39999999994</v>
      </c>
      <c r="EI19" s="20">
        <f t="shared" ref="EI19" si="150">SUM(EI17:EI18)</f>
        <v>218878.58000000002</v>
      </c>
      <c r="EJ19" s="20">
        <f t="shared" ref="EJ19" si="151">SUM(EJ17:EJ18)</f>
        <v>218829.87999999998</v>
      </c>
      <c r="EK19" s="20">
        <f t="shared" ref="EK19" si="152">SUM(EK17:EK18)</f>
        <v>241931.44999999995</v>
      </c>
      <c r="EL19" s="20">
        <f t="shared" ref="EL19" si="153">SUM(EL17:EL18)</f>
        <v>202240.67999999993</v>
      </c>
      <c r="EM19" s="20">
        <f t="shared" ref="EM19" si="154">SUM(EM17:EM18)</f>
        <v>217001.79999999993</v>
      </c>
      <c r="EN19" s="20">
        <f t="shared" ref="EN19" si="155">SUM(EN17:EN18)</f>
        <v>2653026.9559999998</v>
      </c>
      <c r="EO19" s="20">
        <f t="shared" ref="EO19" si="156">SUM(EO17:EO18)</f>
        <v>176937.85</v>
      </c>
      <c r="EP19" s="20">
        <f t="shared" ref="EP19" si="157">SUM(EP17:EP18)</f>
        <v>186477.3</v>
      </c>
      <c r="EQ19" s="20">
        <f t="shared" ref="EQ19" si="158">SUM(EQ17:EQ18)</f>
        <v>199744.19999999995</v>
      </c>
      <c r="ER19" s="20">
        <f t="shared" ref="ER19" si="159">SUM(ER17:ER18)</f>
        <v>212333.50000000003</v>
      </c>
      <c r="ES19" s="20">
        <f t="shared" ref="ES19" si="160">SUM(ES17:ES18)</f>
        <v>233197.31</v>
      </c>
      <c r="ET19" s="20">
        <f t="shared" ref="ET19" si="161">SUM(ET17:ET18)</f>
        <v>214652.36</v>
      </c>
      <c r="EU19" s="20">
        <f t="shared" ref="EU19" si="162">SUM(EU17:EU18)</f>
        <v>239599.60000000009</v>
      </c>
      <c r="EV19" s="20">
        <f t="shared" ref="EV19" si="163">SUM(EV17:EV18)</f>
        <v>223303.93999999997</v>
      </c>
      <c r="EW19" s="20">
        <f t="shared" ref="EW19" si="164">SUM(EW17:EW18)</f>
        <v>214232.41000000003</v>
      </c>
      <c r="EX19" s="20">
        <f t="shared" ref="EX19" si="165">SUM(EX17:EX18)</f>
        <v>227213.18</v>
      </c>
      <c r="EY19" s="20">
        <f t="shared" ref="EY19" si="166">SUM(EY17:EY18)</f>
        <v>234524.44999999998</v>
      </c>
      <c r="EZ19" s="20">
        <f t="shared" ref="EZ19" si="167">SUM(EZ17:EZ18)</f>
        <v>226880.80000000002</v>
      </c>
      <c r="FA19" s="20">
        <f t="shared" ref="FA19" si="168">SUM(FA17:FA18)</f>
        <v>2589096.9000000004</v>
      </c>
      <c r="FB19" s="20">
        <f t="shared" ref="FB19" si="169">SUM(FB17:FB18)</f>
        <v>182335.90000000002</v>
      </c>
      <c r="FC19" s="20">
        <f t="shared" ref="FC19" si="170">SUM(FC17:FC18)</f>
        <v>166084.55000000008</v>
      </c>
      <c r="FD19" s="20">
        <f t="shared" ref="FD19" si="171">SUM(FD17:FD18)</f>
        <v>189899.14999999997</v>
      </c>
      <c r="FE19" s="20">
        <f t="shared" ref="FE19" si="172">SUM(FE17:FE18)</f>
        <v>206787.86999999994</v>
      </c>
      <c r="FF19" s="20">
        <f t="shared" ref="FF19" si="173">SUM(FF17:FF18)</f>
        <v>220694.5</v>
      </c>
      <c r="FG19" s="20">
        <f t="shared" ref="FG19" si="174">SUM(FG17:FG18)</f>
        <v>207870.74</v>
      </c>
      <c r="FH19" s="20">
        <f t="shared" ref="FH19" si="175">SUM(FH17:FH18)</f>
        <v>214532.7</v>
      </c>
      <c r="FI19" s="20">
        <f t="shared" ref="FI19" si="176">SUM(FI17:FI18)</f>
        <v>206409.00999999995</v>
      </c>
      <c r="FJ19" s="20">
        <f t="shared" ref="FJ19" si="177">SUM(FJ17:FJ18)</f>
        <v>205900.95</v>
      </c>
      <c r="FK19" s="20">
        <f t="shared" ref="FK19" si="178">SUM(FK17:FK18)</f>
        <v>224243.35699999999</v>
      </c>
      <c r="FL19" s="20">
        <f t="shared" ref="FL19" si="179">SUM(FL17:FL18)</f>
        <v>205596.59999999992</v>
      </c>
      <c r="FM19" s="20">
        <f t="shared" ref="FM19" si="180">SUM(FM17:FM18)</f>
        <v>219938.88999999998</v>
      </c>
      <c r="FN19" s="20">
        <f t="shared" ref="FN19" si="181">SUM(FN17:FN18)</f>
        <v>2450294.2170000002</v>
      </c>
      <c r="FO19" s="20">
        <f t="shared" ref="FO19" si="182">SUM(FO17:FO18)</f>
        <v>185329.9</v>
      </c>
      <c r="FP19" s="20">
        <f t="shared" ref="FP19" si="183">SUM(FP17:FP18)</f>
        <v>197669.95999999996</v>
      </c>
      <c r="FQ19" s="20">
        <f t="shared" ref="FQ19" si="184">SUM(FQ17:FQ18)</f>
        <v>205759.3</v>
      </c>
      <c r="FR19" s="20">
        <f t="shared" ref="FR19" si="185">SUM(FR17:FR18)</f>
        <v>201176.16</v>
      </c>
      <c r="FS19" s="20">
        <f t="shared" ref="FS19" si="186">SUM(FS17:FS18)</f>
        <v>211174.69999999995</v>
      </c>
      <c r="FT19" s="20">
        <f t="shared" ref="FT19" si="187">SUM(FT17:FT18)</f>
        <v>186942.30000000005</v>
      </c>
      <c r="FU19" s="20">
        <f t="shared" ref="FU19" si="188">SUM(FU17:FU18)</f>
        <v>213208.84999999998</v>
      </c>
      <c r="FV19" s="20">
        <f t="shared" ref="FV19" si="189">SUM(FV17:FV18)</f>
        <v>186441.25000000003</v>
      </c>
      <c r="FW19" s="20">
        <f t="shared" ref="FW19" si="190">SUM(FW17:FW18)</f>
        <v>190817.83</v>
      </c>
      <c r="FX19" s="20">
        <f t="shared" ref="FX19" si="191">SUM(FX17:FX18)</f>
        <v>206868.63999999993</v>
      </c>
      <c r="FY19" s="20">
        <f t="shared" ref="FY19" si="192">SUM(FY17:FY18)</f>
        <v>177485.83</v>
      </c>
      <c r="FZ19" s="20">
        <f t="shared" ref="FZ19" si="193">SUM(FZ17:FZ18)</f>
        <v>177118.01999999996</v>
      </c>
      <c r="GA19" s="20">
        <f t="shared" ref="GA19" si="194">SUM(GA17:GA18)</f>
        <v>2339992.7399999998</v>
      </c>
      <c r="GB19" s="20">
        <f t="shared" ref="GB19" si="195">SUM(GB17:GB18)</f>
        <v>147205.68</v>
      </c>
      <c r="GC19" s="20">
        <f t="shared" ref="GC19" si="196">SUM(GC17:GC18)</f>
        <v>147805.74999999997</v>
      </c>
      <c r="GD19" s="20">
        <f t="shared" ref="GD19" si="197">SUM(GD17:GD18)</f>
        <v>181136.43</v>
      </c>
      <c r="GE19" s="20">
        <f t="shared" ref="GE19" si="198">SUM(GE17:GE18)</f>
        <v>180163.07999999996</v>
      </c>
      <c r="GF19" s="20">
        <f t="shared" ref="GF19" si="199">SUM(GF17:GF18)</f>
        <v>187018.25</v>
      </c>
      <c r="GG19" s="20">
        <f t="shared" ref="GG19" si="200">SUM(GG17:GG18)</f>
        <v>187789.80000000002</v>
      </c>
      <c r="GH19" s="20">
        <f t="shared" ref="GH19" si="201">SUM(GH17:GH18)</f>
        <v>200740.07999999996</v>
      </c>
      <c r="GI19" s="20">
        <f t="shared" ref="GI19" si="202">SUM(GI17:GI18)</f>
        <v>180370.39000000004</v>
      </c>
      <c r="GJ19" s="20">
        <f t="shared" ref="GJ19:GK19" si="203">SUM(GJ17:GJ18)</f>
        <v>199040.96000000002</v>
      </c>
      <c r="GK19" s="20">
        <f t="shared" si="203"/>
        <v>186264.81999999995</v>
      </c>
      <c r="GL19" s="20">
        <f t="shared" ref="GL19:GX19" si="204">SUM(GL17:GL18)</f>
        <v>196122.54999999993</v>
      </c>
      <c r="GM19" s="20">
        <f t="shared" si="204"/>
        <v>191835.21999999994</v>
      </c>
      <c r="GN19" s="20">
        <f t="shared" si="204"/>
        <v>2185493.0099999993</v>
      </c>
      <c r="GO19" s="20">
        <f t="shared" si="204"/>
        <v>161675.41999999998</v>
      </c>
      <c r="GP19" s="20">
        <f t="shared" si="204"/>
        <v>179078.79000000004</v>
      </c>
      <c r="GQ19" s="20">
        <f t="shared" si="204"/>
        <v>199809.46000000002</v>
      </c>
      <c r="GR19" s="20">
        <f t="shared" si="204"/>
        <v>222017.63999999993</v>
      </c>
      <c r="GS19" s="20">
        <f t="shared" si="204"/>
        <v>201199.08999999994</v>
      </c>
      <c r="GT19" s="20">
        <f t="shared" si="204"/>
        <v>198610.11</v>
      </c>
      <c r="GU19" s="20">
        <f t="shared" si="204"/>
        <v>173832.66299999991</v>
      </c>
      <c r="GV19" s="20">
        <f t="shared" si="204"/>
        <v>182066.84</v>
      </c>
      <c r="GW19" s="20">
        <f t="shared" si="204"/>
        <v>169305.81000000003</v>
      </c>
      <c r="GX19" s="20">
        <f t="shared" si="204"/>
        <v>171817.61000000004</v>
      </c>
      <c r="GY19" s="20">
        <f t="shared" ref="GY19:HK19" si="205">SUM(GY17:GY18)</f>
        <v>193926.76</v>
      </c>
      <c r="GZ19" s="20">
        <f t="shared" si="205"/>
        <v>191985.35000000006</v>
      </c>
      <c r="HA19" s="20">
        <f t="shared" si="205"/>
        <v>2245325.5430000001</v>
      </c>
      <c r="HB19" s="20">
        <f t="shared" si="205"/>
        <v>150475.75999999995</v>
      </c>
      <c r="HC19" s="20">
        <f t="shared" si="205"/>
        <v>140970.66999999998</v>
      </c>
      <c r="HD19" s="20">
        <f t="shared" si="205"/>
        <v>175830.21999999986</v>
      </c>
      <c r="HE19" s="20">
        <f t="shared" si="205"/>
        <v>183456.47</v>
      </c>
      <c r="HF19" s="20">
        <f t="shared" si="205"/>
        <v>178892.68000000005</v>
      </c>
      <c r="HG19" s="20">
        <f t="shared" si="205"/>
        <v>164030.48000000004</v>
      </c>
      <c r="HH19" s="20">
        <f t="shared" si="205"/>
        <v>175736.64</v>
      </c>
      <c r="HI19" s="20">
        <f t="shared" si="205"/>
        <v>206341.37999999995</v>
      </c>
      <c r="HJ19" s="20">
        <f t="shared" si="205"/>
        <v>180118.21999999994</v>
      </c>
      <c r="HK19" s="20">
        <f t="shared" si="205"/>
        <v>200028.88999999996</v>
      </c>
      <c r="HL19" s="20">
        <f t="shared" ref="HL19:HX19" si="206">SUM(HL17:HL18)</f>
        <v>175005.36999999994</v>
      </c>
      <c r="HM19" s="20">
        <f t="shared" si="206"/>
        <v>179652.59999999995</v>
      </c>
      <c r="HN19" s="20">
        <f t="shared" si="206"/>
        <v>2110539.3799999994</v>
      </c>
      <c r="HO19" s="20">
        <f t="shared" si="206"/>
        <v>155987.00999999995</v>
      </c>
      <c r="HP19" s="20">
        <f t="shared" si="206"/>
        <v>143962.75</v>
      </c>
      <c r="HQ19" s="20">
        <f t="shared" si="206"/>
        <v>174862.32999999984</v>
      </c>
      <c r="HR19" s="20">
        <f t="shared" si="206"/>
        <v>187964.89999999991</v>
      </c>
      <c r="HS19" s="20">
        <f t="shared" si="206"/>
        <v>175467.18999999994</v>
      </c>
      <c r="HT19" s="20">
        <f t="shared" si="206"/>
        <v>195618</v>
      </c>
      <c r="HU19" s="20">
        <f t="shared" si="206"/>
        <v>204706</v>
      </c>
      <c r="HV19" s="20">
        <f t="shared" si="206"/>
        <v>514837.8899999999</v>
      </c>
      <c r="HW19" s="20">
        <f t="shared" si="206"/>
        <v>615872.35999999987</v>
      </c>
      <c r="HX19" s="20">
        <f t="shared" si="206"/>
        <v>250624.58</v>
      </c>
      <c r="HY19" s="20">
        <f t="shared" ref="HY19:IM19" si="207">SUM(HY17:HY18)</f>
        <v>195975.99999999994</v>
      </c>
      <c r="HZ19" s="20">
        <f t="shared" si="207"/>
        <v>207271</v>
      </c>
      <c r="IA19" s="20">
        <f t="shared" si="207"/>
        <v>3023150.01</v>
      </c>
      <c r="IB19" s="20">
        <f t="shared" si="207"/>
        <v>184978.9</v>
      </c>
      <c r="IC19" s="20">
        <f t="shared" si="207"/>
        <v>206295.5</v>
      </c>
      <c r="ID19" s="20">
        <f t="shared" si="207"/>
        <v>102893.29999999999</v>
      </c>
      <c r="IE19" s="20">
        <f t="shared" si="207"/>
        <v>25838</v>
      </c>
      <c r="IF19" s="20">
        <f t="shared" si="207"/>
        <v>18264.599999999999</v>
      </c>
      <c r="IG19" s="20">
        <f t="shared" si="207"/>
        <v>24637</v>
      </c>
      <c r="IH19" s="20">
        <f t="shared" si="207"/>
        <v>62459</v>
      </c>
      <c r="II19" s="20">
        <f t="shared" si="207"/>
        <v>42416</v>
      </c>
      <c r="IJ19" s="20">
        <f t="shared" si="207"/>
        <v>41576.9</v>
      </c>
      <c r="IK19" s="20">
        <f t="shared" si="207"/>
        <v>106495.64</v>
      </c>
      <c r="IL19" s="20">
        <f t="shared" si="207"/>
        <v>97580.400000000009</v>
      </c>
      <c r="IM19" s="20">
        <f t="shared" si="207"/>
        <v>158219.5</v>
      </c>
      <c r="IN19" s="20">
        <f t="shared" si="12"/>
        <v>1071654.7400000002</v>
      </c>
      <c r="IO19" s="20">
        <f>IO17+IO18</f>
        <v>125677.99999999999</v>
      </c>
      <c r="IP19" s="20">
        <f t="shared" ref="IP19:IS19" si="208">IP17+IP18</f>
        <v>94306.78</v>
      </c>
      <c r="IQ19" s="20">
        <f t="shared" si="208"/>
        <v>158757.4</v>
      </c>
      <c r="IR19" s="20">
        <f t="shared" si="208"/>
        <v>130923.59999999998</v>
      </c>
      <c r="IS19" s="20">
        <f t="shared" si="208"/>
        <v>170082.7</v>
      </c>
      <c r="IT19" s="20">
        <f t="shared" ref="IT19" si="209">IT17+IT18</f>
        <v>144800.69999999998</v>
      </c>
      <c r="IU19" s="20">
        <f t="shared" ref="IU19" si="210">IU17+IU18</f>
        <v>169010.80000000005</v>
      </c>
      <c r="IV19" s="20">
        <f t="shared" ref="IV19" si="211">IV17+IV18</f>
        <v>154131.29999999999</v>
      </c>
      <c r="IW19" s="20">
        <f t="shared" ref="IW19" si="212">IW17+IW18</f>
        <v>152784.4</v>
      </c>
      <c r="IX19" s="20">
        <f t="shared" ref="IX19" si="213">IX17+IX18</f>
        <v>172529</v>
      </c>
      <c r="IY19" s="20">
        <f t="shared" ref="IY19" si="214">IY17+IY18</f>
        <v>190725.40000000002</v>
      </c>
      <c r="IZ19" s="20">
        <f t="shared" ref="IZ19" si="215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216">SUM(JC17,JC18)</f>
        <v>162002</v>
      </c>
      <c r="JD19" s="20">
        <f t="shared" si="216"/>
        <v>150290</v>
      </c>
      <c r="JE19" s="20">
        <f t="shared" si="216"/>
        <v>160908</v>
      </c>
      <c r="JF19" s="20">
        <f t="shared" si="216"/>
        <v>168097</v>
      </c>
      <c r="JG19" s="20">
        <f t="shared" si="216"/>
        <v>160430</v>
      </c>
      <c r="JH19" s="20">
        <f t="shared" si="216"/>
        <v>184308</v>
      </c>
      <c r="JI19" s="20">
        <f t="shared" si="216"/>
        <v>193.958</v>
      </c>
      <c r="JJ19" s="20">
        <f t="shared" si="216"/>
        <v>0</v>
      </c>
      <c r="JK19" s="20">
        <f t="shared" si="216"/>
        <v>0</v>
      </c>
      <c r="JL19" s="20">
        <f t="shared" si="216"/>
        <v>0</v>
      </c>
      <c r="JM19" s="20">
        <f t="shared" si="216"/>
        <v>0</v>
      </c>
      <c r="JN19" s="20">
        <f t="shared" si="13"/>
        <v>1128846.9580000001</v>
      </c>
    </row>
    <row r="20" spans="1:274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74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74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74" ht="15" customHeight="1">
      <c r="A23" s="94" t="s">
        <v>33</v>
      </c>
      <c r="B23" s="93">
        <v>2002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6" t="s">
        <v>67</v>
      </c>
      <c r="O23" s="93">
        <v>2003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6" t="s">
        <v>68</v>
      </c>
      <c r="AB23" s="93">
        <v>2004</v>
      </c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6" t="s">
        <v>69</v>
      </c>
      <c r="AO23" s="93">
        <v>2005</v>
      </c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6" t="s">
        <v>70</v>
      </c>
      <c r="BB23" s="93">
        <v>2006</v>
      </c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6" t="s">
        <v>56</v>
      </c>
      <c r="BO23" s="93">
        <v>2007</v>
      </c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6" t="s">
        <v>57</v>
      </c>
      <c r="CB23" s="93">
        <v>2008</v>
      </c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6" t="s">
        <v>58</v>
      </c>
      <c r="CO23" s="93">
        <v>2009</v>
      </c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6" t="s">
        <v>59</v>
      </c>
      <c r="DB23" s="93">
        <v>2010</v>
      </c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6" t="s">
        <v>60</v>
      </c>
      <c r="DO23" s="93">
        <v>2011</v>
      </c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6" t="s">
        <v>61</v>
      </c>
      <c r="EB23" s="93">
        <v>2012</v>
      </c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6" t="s">
        <v>62</v>
      </c>
      <c r="EO23" s="93">
        <v>2013</v>
      </c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6" t="s">
        <v>63</v>
      </c>
      <c r="FB23" s="93">
        <v>2014</v>
      </c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6" t="s">
        <v>64</v>
      </c>
      <c r="FO23" s="93">
        <v>2015</v>
      </c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6" t="s">
        <v>65</v>
      </c>
      <c r="GB23" s="93">
        <v>2016</v>
      </c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6" t="s">
        <v>75</v>
      </c>
      <c r="GO23" s="93">
        <v>2017</v>
      </c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6" t="s">
        <v>76</v>
      </c>
      <c r="HB23" s="93">
        <v>2018</v>
      </c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6" t="s">
        <v>122</v>
      </c>
      <c r="HO23" s="93">
        <v>2019</v>
      </c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6" t="s">
        <v>124</v>
      </c>
      <c r="IB23" s="93">
        <v>2020</v>
      </c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6" t="s">
        <v>130</v>
      </c>
      <c r="IO23" s="106">
        <v>2021</v>
      </c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8"/>
      <c r="JA23" s="96" t="s">
        <v>138</v>
      </c>
      <c r="JB23" s="93">
        <v>2022</v>
      </c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6" t="s">
        <v>135</v>
      </c>
    </row>
    <row r="24" spans="1:274" ht="15">
      <c r="A24" s="9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7"/>
      <c r="IO24" s="86" t="s">
        <v>12</v>
      </c>
      <c r="IP24" s="86" t="s">
        <v>13</v>
      </c>
      <c r="IQ24" s="86" t="s">
        <v>14</v>
      </c>
      <c r="IR24" s="86" t="s">
        <v>15</v>
      </c>
      <c r="IS24" s="86" t="s">
        <v>16</v>
      </c>
      <c r="IT24" s="86" t="s">
        <v>17</v>
      </c>
      <c r="IU24" s="86" t="s">
        <v>18</v>
      </c>
      <c r="IV24" s="86" t="s">
        <v>19</v>
      </c>
      <c r="IW24" s="86" t="s">
        <v>20</v>
      </c>
      <c r="IX24" s="86" t="s">
        <v>21</v>
      </c>
      <c r="IY24" s="86" t="s">
        <v>22</v>
      </c>
      <c r="IZ24" s="86" t="s">
        <v>23</v>
      </c>
      <c r="JA24" s="97"/>
      <c r="JB24" s="82" t="s">
        <v>12</v>
      </c>
      <c r="JC24" s="82" t="s">
        <v>13</v>
      </c>
      <c r="JD24" s="82" t="s">
        <v>14</v>
      </c>
      <c r="JE24" s="82" t="s">
        <v>15</v>
      </c>
      <c r="JF24" s="82" t="s">
        <v>16</v>
      </c>
      <c r="JG24" s="82" t="s">
        <v>17</v>
      </c>
      <c r="JH24" s="82" t="s">
        <v>18</v>
      </c>
      <c r="JI24" s="82" t="s">
        <v>19</v>
      </c>
      <c r="JJ24" s="82" t="s">
        <v>20</v>
      </c>
      <c r="JK24" s="82" t="s">
        <v>21</v>
      </c>
      <c r="JL24" s="82" t="s">
        <v>22</v>
      </c>
      <c r="JM24" s="82" t="s">
        <v>23</v>
      </c>
      <c r="JN24" s="97"/>
    </row>
    <row r="25" spans="1:274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75">
        <v>5209</v>
      </c>
      <c r="JC25" s="75">
        <v>4099</v>
      </c>
      <c r="JD25" s="75">
        <v>4953</v>
      </c>
      <c r="JE25" s="75">
        <v>5723</v>
      </c>
      <c r="JF25" s="75">
        <v>5926</v>
      </c>
      <c r="JG25" s="75">
        <v>5605</v>
      </c>
      <c r="JH25" s="75">
        <v>6729</v>
      </c>
      <c r="JI25" s="75">
        <v>7534</v>
      </c>
      <c r="JJ25" s="75"/>
      <c r="JK25" s="75"/>
      <c r="JL25" s="75"/>
      <c r="JM25" s="75"/>
      <c r="JN25" s="75">
        <f>SUM(JB25:JM25)</f>
        <v>45778</v>
      </c>
    </row>
    <row r="26" spans="1:274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17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75">
        <v>3</v>
      </c>
      <c r="JC26" s="75">
        <v>9</v>
      </c>
      <c r="JD26" s="75">
        <v>16</v>
      </c>
      <c r="JE26" s="75">
        <v>7</v>
      </c>
      <c r="JF26" s="75">
        <v>11</v>
      </c>
      <c r="JG26" s="75">
        <v>9</v>
      </c>
      <c r="JH26" s="75">
        <v>36</v>
      </c>
      <c r="JI26" s="75">
        <v>35</v>
      </c>
      <c r="JJ26" s="75"/>
      <c r="JK26" s="75"/>
      <c r="JL26" s="75"/>
      <c r="JM26" s="75"/>
      <c r="JN26" s="75">
        <f t="shared" ref="JN26:JN27" si="218">SUM(JB26:JM26)</f>
        <v>126</v>
      </c>
    </row>
    <row r="27" spans="1:274" ht="15">
      <c r="A27" s="19" t="s">
        <v>24</v>
      </c>
      <c r="B27" s="20">
        <f>SUM(B25:B26)</f>
        <v>9725</v>
      </c>
      <c r="C27" s="20">
        <f t="shared" ref="C27" si="219">SUM(C25:C26)</f>
        <v>9176</v>
      </c>
      <c r="D27" s="20">
        <f t="shared" ref="D27" si="220">SUM(D25:D26)</f>
        <v>10483</v>
      </c>
      <c r="E27" s="20">
        <f t="shared" ref="E27" si="221">SUM(E25:E26)</f>
        <v>11194</v>
      </c>
      <c r="F27" s="20">
        <f t="shared" ref="F27" si="222">SUM(F25:F26)</f>
        <v>11498</v>
      </c>
      <c r="G27" s="20">
        <f t="shared" ref="G27" si="223">SUM(G25:G26)</f>
        <v>10783</v>
      </c>
      <c r="H27" s="20">
        <f t="shared" ref="H27" si="224">SUM(H25:H26)</f>
        <v>12792</v>
      </c>
      <c r="I27" s="20">
        <f t="shared" ref="I27" si="225">SUM(I25:I26)</f>
        <v>13436</v>
      </c>
      <c r="J27" s="20">
        <f t="shared" ref="J27" si="226">SUM(J25:J26)</f>
        <v>11866</v>
      </c>
      <c r="K27" s="20">
        <f t="shared" ref="K27" si="227">SUM(K25:K26)</f>
        <v>11895</v>
      </c>
      <c r="L27" s="20">
        <f t="shared" ref="L27" si="228">SUM(L25:L26)</f>
        <v>10738</v>
      </c>
      <c r="M27" s="20">
        <f t="shared" ref="M27" si="229">SUM(M25:M26)</f>
        <v>9441</v>
      </c>
      <c r="N27" s="20">
        <f t="shared" ref="N27" si="230">SUM(N25:N26)</f>
        <v>133027</v>
      </c>
      <c r="O27" s="20">
        <f t="shared" ref="O27" si="231">SUM(O25:O26)</f>
        <v>9201</v>
      </c>
      <c r="P27" s="20">
        <f t="shared" ref="P27" si="232">SUM(P25:P26)</f>
        <v>8213</v>
      </c>
      <c r="Q27" s="20">
        <f t="shared" ref="Q27" si="233">SUM(Q25:Q26)</f>
        <v>9665</v>
      </c>
      <c r="R27" s="20">
        <f t="shared" ref="R27" si="234">SUM(R25:R26)</f>
        <v>9820</v>
      </c>
      <c r="S27" s="20">
        <f t="shared" ref="S27" si="235">SUM(S25:S26)</f>
        <v>9974</v>
      </c>
      <c r="T27" s="20">
        <f t="shared" ref="T27" si="236">SUM(T25:T26)</f>
        <v>10339</v>
      </c>
      <c r="U27" s="20">
        <f t="shared" ref="U27" si="237">SUM(U25:U26)</f>
        <v>12419</v>
      </c>
      <c r="V27" s="20">
        <f t="shared" ref="V27" si="238">SUM(V25:V26)</f>
        <v>13077</v>
      </c>
      <c r="W27" s="20">
        <f t="shared" ref="W27" si="239">SUM(W25:W26)</f>
        <v>11969</v>
      </c>
      <c r="X27" s="20">
        <f t="shared" ref="X27" si="240">SUM(X25:X26)</f>
        <v>12105</v>
      </c>
      <c r="Y27" s="20">
        <f t="shared" ref="Y27" si="241">SUM(Y25:Y26)</f>
        <v>11188</v>
      </c>
      <c r="Z27" s="20">
        <f t="shared" ref="Z27" si="242">SUM(Z25:Z26)</f>
        <v>9659</v>
      </c>
      <c r="AA27" s="20">
        <f t="shared" ref="AA27" si="243">SUM(AA25:AA26)</f>
        <v>127629</v>
      </c>
      <c r="AB27" s="20">
        <f t="shared" ref="AB27" si="244">SUM(AB25:AB26)</f>
        <v>9719</v>
      </c>
      <c r="AC27" s="20">
        <f t="shared" ref="AC27" si="245">SUM(AC25:AC26)</f>
        <v>9355</v>
      </c>
      <c r="AD27" s="20">
        <f t="shared" ref="AD27" si="246">SUM(AD25:AD26)</f>
        <v>10715</v>
      </c>
      <c r="AE27" s="20">
        <f t="shared" ref="AE27" si="247">SUM(AE25:AE26)</f>
        <v>10829</v>
      </c>
      <c r="AF27" s="20">
        <f t="shared" ref="AF27" si="248">SUM(AF25:AF26)</f>
        <v>11694</v>
      </c>
      <c r="AG27" s="20">
        <f t="shared" ref="AG27" si="249">SUM(AG25:AG26)</f>
        <v>10785</v>
      </c>
      <c r="AH27" s="20">
        <f t="shared" ref="AH27" si="250">SUM(AH25:AH26)</f>
        <v>12611</v>
      </c>
      <c r="AI27" s="20">
        <f t="shared" ref="AI27" si="251">SUM(AI25:AI26)</f>
        <v>14029</v>
      </c>
      <c r="AJ27" s="20">
        <f t="shared" ref="AJ27" si="252">SUM(AJ25:AJ26)</f>
        <v>13212</v>
      </c>
      <c r="AK27" s="20">
        <f t="shared" ref="AK27" si="253">SUM(AK25:AK26)</f>
        <v>12785</v>
      </c>
      <c r="AL27" s="20">
        <f t="shared" ref="AL27" si="254">SUM(AL25:AL26)</f>
        <v>10680</v>
      </c>
      <c r="AM27" s="20">
        <f t="shared" ref="AM27" si="255">SUM(AM25:AM26)</f>
        <v>10628</v>
      </c>
      <c r="AN27" s="20">
        <f t="shared" ref="AN27" si="256">SUM(AN25:AN26)</f>
        <v>137042</v>
      </c>
      <c r="AO27" s="20">
        <f t="shared" ref="AO27" si="257">SUM(AO25:AO26)</f>
        <v>10141</v>
      </c>
      <c r="AP27" s="20">
        <f t="shared" ref="AP27" si="258">SUM(AP25:AP26)</f>
        <v>9117</v>
      </c>
      <c r="AQ27" s="20">
        <f t="shared" ref="AQ27" si="259">SUM(AQ25:AQ26)</f>
        <v>11206</v>
      </c>
      <c r="AR27" s="20">
        <f t="shared" ref="AR27" si="260">SUM(AR25:AR26)</f>
        <v>10761</v>
      </c>
      <c r="AS27" s="20">
        <f t="shared" ref="AS27" si="261">SUM(AS25:AS26)</f>
        <v>12124</v>
      </c>
      <c r="AT27" s="20">
        <f t="shared" ref="AT27" si="262">SUM(AT25:AT26)</f>
        <v>11274</v>
      </c>
      <c r="AU27" s="20">
        <f t="shared" ref="AU27" si="263">SUM(AU25:AU26)</f>
        <v>13150</v>
      </c>
      <c r="AV27" s="20">
        <f t="shared" ref="AV27" si="264">SUM(AV25:AV26)</f>
        <v>14290</v>
      </c>
      <c r="AW27" s="20">
        <f t="shared" ref="AW27" si="265">SUM(AW25:AW26)</f>
        <v>12531</v>
      </c>
      <c r="AX27" s="20">
        <f t="shared" ref="AX27" si="266">SUM(AX25:AX26)</f>
        <v>12588</v>
      </c>
      <c r="AY27" s="20">
        <f t="shared" ref="AY27" si="267">SUM(AY25:AY26)</f>
        <v>11408</v>
      </c>
      <c r="AZ27" s="20">
        <f t="shared" ref="AZ27" si="268">SUM(AZ25:AZ26)</f>
        <v>10568</v>
      </c>
      <c r="BA27" s="20">
        <f t="shared" ref="BA27" si="269">SUM(BA25:BA26)</f>
        <v>139158</v>
      </c>
      <c r="BB27" s="20">
        <f t="shared" ref="BB27" si="270">SUM(BB25:BB26)</f>
        <v>10901</v>
      </c>
      <c r="BC27" s="20">
        <f t="shared" ref="BC27" si="271">SUM(BC25:BC26)</f>
        <v>10274</v>
      </c>
      <c r="BD27" s="20">
        <f t="shared" ref="BD27" si="272">SUM(BD25:BD26)</f>
        <v>12203</v>
      </c>
      <c r="BE27" s="20">
        <f t="shared" ref="BE27" si="273">SUM(BE25:BE26)</f>
        <v>12455</v>
      </c>
      <c r="BF27" s="20">
        <f t="shared" ref="BF27" si="274">SUM(BF25:BF26)</f>
        <v>12368</v>
      </c>
      <c r="BG27" s="20">
        <f t="shared" ref="BG27" si="275">SUM(BG25:BG26)</f>
        <v>12242</v>
      </c>
      <c r="BH27" s="20">
        <f t="shared" ref="BH27" si="276">SUM(BH25:BH26)</f>
        <v>14437</v>
      </c>
      <c r="BI27" s="20">
        <f t="shared" ref="BI27" si="277">SUM(BI25:BI26)</f>
        <v>14975</v>
      </c>
      <c r="BJ27" s="20">
        <f t="shared" ref="BJ27" si="278">SUM(BJ25:BJ26)</f>
        <v>13844</v>
      </c>
      <c r="BK27" s="20">
        <f t="shared" ref="BK27" si="279">SUM(BK25:BK26)</f>
        <v>14521</v>
      </c>
      <c r="BL27" s="20">
        <f t="shared" ref="BL27" si="280">SUM(BL25:BL26)</f>
        <v>13460</v>
      </c>
      <c r="BM27" s="20">
        <f t="shared" ref="BM27" si="281">SUM(BM25:BM26)</f>
        <v>8844</v>
      </c>
      <c r="BN27" s="20">
        <f t="shared" ref="BN27" si="282">SUM(BN25:BN26)</f>
        <v>150524</v>
      </c>
      <c r="BO27" s="20">
        <f t="shared" ref="BO27" si="283">SUM(BO25:BO26)</f>
        <v>8689</v>
      </c>
      <c r="BP27" s="20">
        <f t="shared" ref="BP27" si="284">SUM(BP25:BP26)</f>
        <v>8649</v>
      </c>
      <c r="BQ27" s="20">
        <f t="shared" ref="BQ27" si="285">SUM(BQ25:BQ26)</f>
        <v>10027</v>
      </c>
      <c r="BR27" s="20">
        <f t="shared" ref="BR27" si="286">SUM(BR25:BR26)</f>
        <v>11095</v>
      </c>
      <c r="BS27" s="20">
        <f t="shared" ref="BS27" si="287">SUM(BS25:BS26)</f>
        <v>10819</v>
      </c>
      <c r="BT27" s="20">
        <f t="shared" ref="BT27" si="288">SUM(BT25:BT26)</f>
        <v>10191</v>
      </c>
      <c r="BU27" s="20">
        <f t="shared" ref="BU27" si="289">SUM(BU25:BU26)</f>
        <v>13143</v>
      </c>
      <c r="BV27" s="20">
        <f t="shared" ref="BV27" si="290">SUM(BV25:BV26)</f>
        <v>12207</v>
      </c>
      <c r="BW27" s="20">
        <f t="shared" ref="BW27" si="291">SUM(BW25:BW26)</f>
        <v>10279</v>
      </c>
      <c r="BX27" s="20">
        <f t="shared" ref="BX27" si="292">SUM(BX25:BX26)</f>
        <v>11519</v>
      </c>
      <c r="BY27" s="20">
        <f t="shared" ref="BY27" si="293">SUM(BY25:BY26)</f>
        <v>11097</v>
      </c>
      <c r="BZ27" s="20">
        <f t="shared" ref="BZ27" si="294">SUM(BZ25:BZ26)</f>
        <v>8796</v>
      </c>
      <c r="CA27" s="20">
        <f t="shared" ref="CA27" si="295">SUM(CA25:CA26)</f>
        <v>126511</v>
      </c>
      <c r="CB27" s="20">
        <f t="shared" ref="CB27" si="296">SUM(CB25:CB26)</f>
        <v>9979</v>
      </c>
      <c r="CC27" s="20">
        <f t="shared" ref="CC27" si="297">SUM(CC25:CC26)</f>
        <v>8352</v>
      </c>
      <c r="CD27" s="20">
        <f t="shared" ref="CD27" si="298">SUM(CD25:CD26)</f>
        <v>9553</v>
      </c>
      <c r="CE27" s="20">
        <f t="shared" ref="CE27" si="299">SUM(CE25:CE26)</f>
        <v>9339</v>
      </c>
      <c r="CF27" s="20">
        <f t="shared" ref="CF27" si="300">SUM(CF25:CF26)</f>
        <v>9307</v>
      </c>
      <c r="CG27" s="20">
        <f t="shared" ref="CG27" si="301">SUM(CG25:CG26)</f>
        <v>8869</v>
      </c>
      <c r="CH27" s="20">
        <f t="shared" ref="CH27" si="302">SUM(CH25:CH26)</f>
        <v>10558</v>
      </c>
      <c r="CI27" s="20">
        <f t="shared" ref="CI27" si="303">SUM(CI25:CI26)</f>
        <v>10736</v>
      </c>
      <c r="CJ27" s="20">
        <f t="shared" ref="CJ27" si="304">SUM(CJ25:CJ26)</f>
        <v>10497</v>
      </c>
      <c r="CK27" s="20">
        <f t="shared" ref="CK27" si="305">SUM(CK25:CK26)</f>
        <v>10248</v>
      </c>
      <c r="CL27" s="20">
        <f t="shared" ref="CL27" si="306">SUM(CL25:CL26)</f>
        <v>8200</v>
      </c>
      <c r="CM27" s="20">
        <f t="shared" ref="CM27" si="307">SUM(CM25:CM26)</f>
        <v>6625</v>
      </c>
      <c r="CN27" s="20">
        <f t="shared" ref="CN27" si="308">SUM(CN25:CN26)</f>
        <v>112263</v>
      </c>
      <c r="CO27" s="20">
        <f t="shared" ref="CO27" si="309">SUM(CO25:CO26)</f>
        <v>7343</v>
      </c>
      <c r="CP27" s="20">
        <f t="shared" ref="CP27" si="310">SUM(CP25:CP26)</f>
        <v>6376</v>
      </c>
      <c r="CQ27" s="20">
        <f t="shared" ref="CQ27" si="311">SUM(CQ25:CQ26)</f>
        <v>8383</v>
      </c>
      <c r="CR27" s="20">
        <f t="shared" ref="CR27" si="312">SUM(CR25:CR26)</f>
        <v>8669</v>
      </c>
      <c r="CS27" s="20">
        <f t="shared" ref="CS27" si="313">SUM(CS25:CS26)</f>
        <v>8069</v>
      </c>
      <c r="CT27" s="20">
        <f t="shared" ref="CT27" si="314">SUM(CT25:CT26)</f>
        <v>8740</v>
      </c>
      <c r="CU27" s="20">
        <f t="shared" ref="CU27" si="315">SUM(CU25:CU26)</f>
        <v>9338</v>
      </c>
      <c r="CV27" s="20">
        <f t="shared" ref="CV27" si="316">SUM(CV25:CV26)</f>
        <v>9701</v>
      </c>
      <c r="CW27" s="20">
        <f t="shared" ref="CW27" si="317">SUM(CW25:CW26)</f>
        <v>9782</v>
      </c>
      <c r="CX27" s="20">
        <f t="shared" ref="CX27" si="318">SUM(CX25:CX26)</f>
        <v>10162</v>
      </c>
      <c r="CY27" s="20">
        <f t="shared" ref="CY27" si="319">SUM(CY25:CY26)</f>
        <v>9212</v>
      </c>
      <c r="CZ27" s="20">
        <f t="shared" ref="CZ27" si="320">SUM(CZ25:CZ26)</f>
        <v>8420</v>
      </c>
      <c r="DA27" s="20">
        <f t="shared" ref="DA27" si="321">SUM(DA25:DA26)</f>
        <v>104195</v>
      </c>
      <c r="DB27" s="20">
        <f t="shared" ref="DB27" si="322">SUM(DB25:DB26)</f>
        <v>9079</v>
      </c>
      <c r="DC27" s="20">
        <f t="shared" ref="DC27" si="323">SUM(DC25:DC26)</f>
        <v>7872</v>
      </c>
      <c r="DD27" s="20">
        <f t="shared" ref="DD27" si="324">SUM(DD25:DD26)</f>
        <v>7539</v>
      </c>
      <c r="DE27" s="20">
        <f t="shared" ref="DE27" si="325">SUM(DE25:DE26)</f>
        <v>8418</v>
      </c>
      <c r="DF27" s="20">
        <f t="shared" ref="DF27" si="326">SUM(DF25:DF26)</f>
        <v>9403</v>
      </c>
      <c r="DG27" s="20">
        <f t="shared" ref="DG27" si="327">SUM(DG25:DG26)</f>
        <v>9776</v>
      </c>
      <c r="DH27" s="20">
        <f t="shared" ref="DH27" si="328">SUM(DH25:DH26)</f>
        <v>11272</v>
      </c>
      <c r="DI27" s="20">
        <f t="shared" ref="DI27" si="329">SUM(DI25:DI26)</f>
        <v>10600</v>
      </c>
      <c r="DJ27" s="20">
        <f t="shared" ref="DJ27" si="330">SUM(DJ25:DJ26)</f>
        <v>9628</v>
      </c>
      <c r="DK27" s="20">
        <f t="shared" ref="DK27" si="331">SUM(DK25:DK26)</f>
        <v>8836</v>
      </c>
      <c r="DL27" s="20">
        <f t="shared" ref="DL27" si="332">SUM(DL25:DL26)</f>
        <v>7098</v>
      </c>
      <c r="DM27" s="20">
        <f t="shared" ref="DM27" si="333">SUM(DM25:DM26)</f>
        <v>6706</v>
      </c>
      <c r="DN27" s="20">
        <f t="shared" ref="DN27" si="334">SUM(DN25:DN26)</f>
        <v>106227</v>
      </c>
      <c r="DO27" s="20">
        <f t="shared" ref="DO27" si="335">SUM(DO25:DO26)</f>
        <v>4306</v>
      </c>
      <c r="DP27" s="20">
        <f t="shared" ref="DP27" si="336">SUM(DP25:DP26)</f>
        <v>4078</v>
      </c>
      <c r="DQ27" s="20">
        <f t="shared" ref="DQ27" si="337">SUM(DQ25:DQ26)</f>
        <v>4180</v>
      </c>
      <c r="DR27" s="20">
        <f t="shared" ref="DR27" si="338">SUM(DR25:DR26)</f>
        <v>5351</v>
      </c>
      <c r="DS27" s="20">
        <f t="shared" ref="DS27" si="339">SUM(DS25:DS26)</f>
        <v>5723</v>
      </c>
      <c r="DT27" s="20">
        <f t="shared" ref="DT27" si="340">SUM(DT25:DT26)</f>
        <v>6510</v>
      </c>
      <c r="DU27" s="20">
        <f t="shared" ref="DU27" si="341">SUM(DU25:DU26)</f>
        <v>8043</v>
      </c>
      <c r="DV27" s="20">
        <f t="shared" ref="DV27" si="342">SUM(DV25:DV26)</f>
        <v>7703</v>
      </c>
      <c r="DW27" s="20">
        <f t="shared" ref="DW27" si="343">SUM(DW25:DW26)</f>
        <v>6012</v>
      </c>
      <c r="DX27" s="20">
        <f t="shared" ref="DX27" si="344">SUM(DX25:DX26)</f>
        <v>6546</v>
      </c>
      <c r="DY27" s="20">
        <f t="shared" ref="DY27" si="345">SUM(DY25:DY26)</f>
        <v>6158</v>
      </c>
      <c r="DZ27" s="20">
        <f t="shared" ref="DZ27" si="346">SUM(DZ25:DZ26)</f>
        <v>5200</v>
      </c>
      <c r="EA27" s="20">
        <f t="shared" ref="EA27" si="347">SUM(EA25:EA26)</f>
        <v>69810</v>
      </c>
      <c r="EB27" s="20">
        <f t="shared" ref="EB27" si="348">SUM(EB25:EB26)</f>
        <v>6123</v>
      </c>
      <c r="EC27" s="20">
        <f t="shared" ref="EC27" si="349">SUM(EC25:EC26)</f>
        <v>5096</v>
      </c>
      <c r="ED27" s="20">
        <f t="shared" ref="ED27" si="350">SUM(ED25:ED26)</f>
        <v>6190</v>
      </c>
      <c r="EE27" s="20">
        <f t="shared" ref="EE27" si="351">SUM(EE25:EE26)</f>
        <v>7226</v>
      </c>
      <c r="EF27" s="20">
        <f t="shared" ref="EF27" si="352">SUM(EF25:EF26)</f>
        <v>7480</v>
      </c>
      <c r="EG27" s="20">
        <f t="shared" ref="EG27" si="353">SUM(EG25:EG26)</f>
        <v>6513</v>
      </c>
      <c r="EH27" s="20">
        <f t="shared" ref="EH27" si="354">SUM(EH25:EH26)</f>
        <v>7733</v>
      </c>
      <c r="EI27" s="20">
        <f t="shared" ref="EI27" si="355">SUM(EI25:EI26)</f>
        <v>8516</v>
      </c>
      <c r="EJ27" s="20">
        <f t="shared" ref="EJ27" si="356">SUM(EJ25:EJ26)</f>
        <v>8595</v>
      </c>
      <c r="EK27" s="20">
        <f t="shared" ref="EK27" si="357">SUM(EK25:EK26)</f>
        <v>11675</v>
      </c>
      <c r="EL27" s="20">
        <f t="shared" ref="EL27" si="358">SUM(EL25:EL26)</f>
        <v>8272</v>
      </c>
      <c r="EM27" s="20">
        <f t="shared" ref="EM27" si="359">SUM(EM25:EM26)</f>
        <v>6417</v>
      </c>
      <c r="EN27" s="20">
        <f t="shared" ref="EN27" si="360">SUM(EN25:EN26)</f>
        <v>89836</v>
      </c>
      <c r="EO27" s="20">
        <f t="shared" ref="EO27" si="361">SUM(EO25:EO26)</f>
        <v>7165</v>
      </c>
      <c r="EP27" s="20">
        <f t="shared" ref="EP27" si="362">SUM(EP25:EP26)</f>
        <v>6363</v>
      </c>
      <c r="EQ27" s="20">
        <f t="shared" ref="EQ27" si="363">SUM(EQ25:EQ26)</f>
        <v>7248</v>
      </c>
      <c r="ER27" s="20">
        <f t="shared" ref="ER27" si="364">SUM(ER25:ER26)</f>
        <v>7636</v>
      </c>
      <c r="ES27" s="20">
        <f t="shared" ref="ES27" si="365">SUM(ES25:ES26)</f>
        <v>7482</v>
      </c>
      <c r="ET27" s="20">
        <f t="shared" ref="ET27" si="366">SUM(ET25:ET26)</f>
        <v>6338</v>
      </c>
      <c r="EU27" s="20">
        <f t="shared" ref="EU27" si="367">SUM(EU25:EU26)</f>
        <v>7683</v>
      </c>
      <c r="EV27" s="20">
        <f t="shared" ref="EV27" si="368">SUM(EV25:EV26)</f>
        <v>7779</v>
      </c>
      <c r="EW27" s="20">
        <f t="shared" ref="EW27" si="369">SUM(EW25:EW26)</f>
        <v>7091</v>
      </c>
      <c r="EX27" s="20">
        <f t="shared" ref="EX27" si="370">SUM(EX25:EX26)</f>
        <v>7583</v>
      </c>
      <c r="EY27" s="20">
        <f t="shared" ref="EY27" si="371">SUM(EY25:EY26)</f>
        <v>6596</v>
      </c>
      <c r="EZ27" s="20">
        <f t="shared" ref="EZ27" si="372">SUM(EZ25:EZ26)</f>
        <v>5602</v>
      </c>
      <c r="FA27" s="20">
        <f t="shared" ref="FA27" si="373">SUM(FA25:FA26)</f>
        <v>84566</v>
      </c>
      <c r="FB27" s="20">
        <f t="shared" ref="FB27" si="374">SUM(FB25:FB26)</f>
        <v>5981</v>
      </c>
      <c r="FC27" s="20">
        <f t="shared" ref="FC27" si="375">SUM(FC25:FC26)</f>
        <v>5320</v>
      </c>
      <c r="FD27" s="20">
        <f t="shared" ref="FD27" si="376">SUM(FD25:FD26)</f>
        <v>6037</v>
      </c>
      <c r="FE27" s="20">
        <f t="shared" ref="FE27" si="377">SUM(FE25:FE26)</f>
        <v>6697</v>
      </c>
      <c r="FF27" s="20">
        <f t="shared" ref="FF27" si="378">SUM(FF25:FF26)</f>
        <v>6967</v>
      </c>
      <c r="FG27" s="20">
        <f t="shared" ref="FG27" si="379">SUM(FG25:FG26)</f>
        <v>6018</v>
      </c>
      <c r="FH27" s="20">
        <f t="shared" ref="FH27" si="380">SUM(FH25:FH26)</f>
        <v>7494</v>
      </c>
      <c r="FI27" s="20">
        <f t="shared" ref="FI27" si="381">SUM(FI25:FI26)</f>
        <v>8272</v>
      </c>
      <c r="FJ27" s="20">
        <f t="shared" ref="FJ27" si="382">SUM(FJ25:FJ26)</f>
        <v>8266</v>
      </c>
      <c r="FK27" s="20">
        <f t="shared" ref="FK27" si="383">SUM(FK25:FK26)</f>
        <v>7933</v>
      </c>
      <c r="FL27" s="20">
        <f t="shared" ref="FL27" si="384">SUM(FL25:FL26)</f>
        <v>6904</v>
      </c>
      <c r="FM27" s="20">
        <f t="shared" ref="FM27" si="385">SUM(FM25:FM26)</f>
        <v>6555</v>
      </c>
      <c r="FN27" s="20">
        <f t="shared" ref="FN27" si="386">SUM(FN25:FN26)</f>
        <v>82444</v>
      </c>
      <c r="FO27" s="20">
        <f t="shared" ref="FO27" si="387">SUM(FO25:FO26)</f>
        <v>6970</v>
      </c>
      <c r="FP27" s="20">
        <f t="shared" ref="FP27" si="388">SUM(FP25:FP26)</f>
        <v>6806</v>
      </c>
      <c r="FQ27" s="20">
        <f t="shared" ref="FQ27" si="389">SUM(FQ25:FQ26)</f>
        <v>7637</v>
      </c>
      <c r="FR27" s="20">
        <f t="shared" ref="FR27" si="390">SUM(FR25:FR26)</f>
        <v>7723</v>
      </c>
      <c r="FS27" s="20">
        <f t="shared" ref="FS27" si="391">SUM(FS25:FS26)</f>
        <v>7930</v>
      </c>
      <c r="FT27" s="20">
        <f t="shared" ref="FT27" si="392">SUM(FT25:FT26)</f>
        <v>7166</v>
      </c>
      <c r="FU27" s="20">
        <f t="shared" ref="FU27" si="393">SUM(FU25:FU26)</f>
        <v>8715</v>
      </c>
      <c r="FV27" s="20">
        <f t="shared" ref="FV27" si="394">SUM(FV25:FV26)</f>
        <v>9129</v>
      </c>
      <c r="FW27" s="20">
        <f t="shared" ref="FW27" si="395">SUM(FW25:FW26)</f>
        <v>8737</v>
      </c>
      <c r="FX27" s="20">
        <f t="shared" ref="FX27" si="396">SUM(FX25:FX26)</f>
        <v>8834</v>
      </c>
      <c r="FY27" s="20">
        <f t="shared" ref="FY27" si="397">SUM(FY25:FY26)</f>
        <v>7571</v>
      </c>
      <c r="FZ27" s="20">
        <f t="shared" ref="FZ27" si="398">SUM(FZ25:FZ26)</f>
        <v>6955</v>
      </c>
      <c r="GA27" s="20">
        <f t="shared" ref="GA27" si="399">SUM(GA25:GA26)</f>
        <v>94173</v>
      </c>
      <c r="GB27" s="20">
        <f t="shared" ref="GB27" si="400">SUM(GB25:GB26)</f>
        <v>7024</v>
      </c>
      <c r="GC27" s="20">
        <f t="shared" ref="GC27" si="401">SUM(GC25:GC26)</f>
        <v>6535</v>
      </c>
      <c r="GD27" s="20">
        <f t="shared" ref="GD27" si="402">SUM(GD25:GD26)</f>
        <v>7524</v>
      </c>
      <c r="GE27" s="20">
        <f t="shared" ref="GE27" si="403">SUM(GE25:GE26)</f>
        <v>7472</v>
      </c>
      <c r="GF27" s="20">
        <f t="shared" ref="GF27" si="404">SUM(GF25:GF26)</f>
        <v>8237</v>
      </c>
      <c r="GG27" s="20">
        <f t="shared" ref="GG27" si="405">SUM(GG25:GG26)</f>
        <v>7540</v>
      </c>
      <c r="GH27" s="20">
        <f t="shared" ref="GH27" si="406">SUM(GH25:GH26)</f>
        <v>10276</v>
      </c>
      <c r="GI27" s="20">
        <f t="shared" ref="GI27" si="407">SUM(GI25:GI26)</f>
        <v>9415</v>
      </c>
      <c r="GJ27" s="20">
        <f t="shared" ref="GJ27" si="408">SUM(GJ25:GJ26)</f>
        <v>9426</v>
      </c>
      <c r="GK27" s="20">
        <f t="shared" ref="GK27:GW27" si="409">SUM(GK25:GK26)</f>
        <v>8218</v>
      </c>
      <c r="GL27" s="20">
        <f t="shared" si="409"/>
        <v>7510</v>
      </c>
      <c r="GM27" s="20">
        <f t="shared" si="409"/>
        <v>6722</v>
      </c>
      <c r="GN27" s="20">
        <f t="shared" si="409"/>
        <v>95899</v>
      </c>
      <c r="GO27" s="20">
        <f t="shared" si="409"/>
        <v>7172</v>
      </c>
      <c r="GP27" s="20">
        <f t="shared" si="409"/>
        <v>6170</v>
      </c>
      <c r="GQ27" s="20">
        <f t="shared" si="409"/>
        <v>7568</v>
      </c>
      <c r="GR27" s="20">
        <f t="shared" si="409"/>
        <v>7916</v>
      </c>
      <c r="GS27" s="20">
        <f t="shared" si="409"/>
        <v>7884</v>
      </c>
      <c r="GT27" s="20">
        <f t="shared" si="409"/>
        <v>7501</v>
      </c>
      <c r="GU27" s="20">
        <f t="shared" si="409"/>
        <v>9217</v>
      </c>
      <c r="GV27" s="20">
        <f t="shared" si="409"/>
        <v>9690</v>
      </c>
      <c r="GW27" s="20">
        <f t="shared" si="409"/>
        <v>8511</v>
      </c>
      <c r="GX27" s="20">
        <f t="shared" ref="GX27:HJ27" si="410">SUM(GX25:GX26)</f>
        <v>8862</v>
      </c>
      <c r="GY27" s="20">
        <f t="shared" si="410"/>
        <v>7542</v>
      </c>
      <c r="GZ27" s="20">
        <f t="shared" si="410"/>
        <v>7424</v>
      </c>
      <c r="HA27" s="20">
        <f t="shared" si="410"/>
        <v>95457</v>
      </c>
      <c r="HB27" s="20">
        <f t="shared" si="410"/>
        <v>8356</v>
      </c>
      <c r="HC27" s="20">
        <f t="shared" si="410"/>
        <v>7095</v>
      </c>
      <c r="HD27" s="20">
        <f t="shared" si="410"/>
        <v>8059</v>
      </c>
      <c r="HE27" s="20">
        <f t="shared" si="410"/>
        <v>8325</v>
      </c>
      <c r="HF27" s="20">
        <f t="shared" si="410"/>
        <v>8594</v>
      </c>
      <c r="HG27" s="20">
        <f t="shared" si="410"/>
        <v>7979</v>
      </c>
      <c r="HH27" s="20">
        <f t="shared" si="410"/>
        <v>9516</v>
      </c>
      <c r="HI27" s="20">
        <f t="shared" si="410"/>
        <v>9819</v>
      </c>
      <c r="HJ27" s="20">
        <f t="shared" si="410"/>
        <v>8939</v>
      </c>
      <c r="HK27" s="20">
        <f t="shared" ref="HK27:HW27" si="411">SUM(HK25:HK26)</f>
        <v>8858</v>
      </c>
      <c r="HL27" s="20">
        <f t="shared" si="411"/>
        <v>7633</v>
      </c>
      <c r="HM27" s="20">
        <f t="shared" si="411"/>
        <v>6963</v>
      </c>
      <c r="HN27" s="20">
        <f t="shared" si="411"/>
        <v>100136</v>
      </c>
      <c r="HO27" s="20">
        <f t="shared" si="411"/>
        <v>7207</v>
      </c>
      <c r="HP27" s="20">
        <f t="shared" si="411"/>
        <v>6213</v>
      </c>
      <c r="HQ27" s="20">
        <f t="shared" si="411"/>
        <v>7542</v>
      </c>
      <c r="HR27" s="20">
        <f t="shared" si="411"/>
        <v>8542</v>
      </c>
      <c r="HS27" s="20">
        <f t="shared" si="411"/>
        <v>9094</v>
      </c>
      <c r="HT27" s="20">
        <f t="shared" si="411"/>
        <v>7940</v>
      </c>
      <c r="HU27" s="20">
        <f t="shared" si="411"/>
        <v>9332</v>
      </c>
      <c r="HV27" s="20">
        <f t="shared" si="411"/>
        <v>9716</v>
      </c>
      <c r="HW27" s="20">
        <f t="shared" si="411"/>
        <v>9004</v>
      </c>
      <c r="HX27" s="20">
        <f t="shared" ref="HX27:IM27" si="412">SUM(HX25:HX26)</f>
        <v>8439</v>
      </c>
      <c r="HY27" s="20">
        <f t="shared" si="412"/>
        <v>7926</v>
      </c>
      <c r="HZ27" s="20">
        <f t="shared" si="412"/>
        <v>7159</v>
      </c>
      <c r="IA27" s="20">
        <f t="shared" si="412"/>
        <v>98114</v>
      </c>
      <c r="IB27" s="20">
        <f t="shared" si="412"/>
        <v>7586</v>
      </c>
      <c r="IC27" s="20">
        <f t="shared" si="412"/>
        <v>7111</v>
      </c>
      <c r="ID27" s="20">
        <f t="shared" si="412"/>
        <v>4088</v>
      </c>
      <c r="IE27" s="20">
        <f t="shared" si="412"/>
        <v>565</v>
      </c>
      <c r="IF27" s="20">
        <f t="shared" si="412"/>
        <v>481</v>
      </c>
      <c r="IG27" s="20">
        <f t="shared" si="412"/>
        <v>677</v>
      </c>
      <c r="IH27" s="20">
        <f t="shared" si="412"/>
        <v>1470</v>
      </c>
      <c r="II27" s="20">
        <f t="shared" si="412"/>
        <v>1576</v>
      </c>
      <c r="IJ27" s="20">
        <f t="shared" si="412"/>
        <v>1606</v>
      </c>
      <c r="IK27" s="20">
        <f t="shared" si="412"/>
        <v>2073</v>
      </c>
      <c r="IL27" s="20">
        <f t="shared" si="412"/>
        <v>2239</v>
      </c>
      <c r="IM27" s="20">
        <f t="shared" si="412"/>
        <v>2302</v>
      </c>
      <c r="IN27" s="20">
        <f t="shared" si="217"/>
        <v>31774</v>
      </c>
      <c r="IO27" s="20">
        <f>IO25+IO26</f>
        <v>2682</v>
      </c>
      <c r="IP27" s="20">
        <f t="shared" ref="IP27:IW27" si="413">IP25+IP26</f>
        <v>1838</v>
      </c>
      <c r="IQ27" s="20">
        <f t="shared" si="413"/>
        <v>2821</v>
      </c>
      <c r="IR27" s="20">
        <f t="shared" si="413"/>
        <v>2758</v>
      </c>
      <c r="IS27" s="20">
        <f t="shared" si="413"/>
        <v>3121</v>
      </c>
      <c r="IT27" s="20">
        <f t="shared" si="413"/>
        <v>3210</v>
      </c>
      <c r="IU27" s="20">
        <f t="shared" si="413"/>
        <v>4438</v>
      </c>
      <c r="IV27" s="20">
        <f t="shared" si="413"/>
        <v>4624</v>
      </c>
      <c r="IW27" s="20">
        <f t="shared" si="413"/>
        <v>4819</v>
      </c>
      <c r="IX27" s="20">
        <f t="shared" ref="IX27" si="414">IX25+IX26</f>
        <v>5594</v>
      </c>
      <c r="IY27" s="20">
        <f t="shared" ref="IY27" si="415">IY25+IY26</f>
        <v>5644</v>
      </c>
      <c r="IZ27" s="20">
        <f t="shared" ref="IZ27" si="416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17">SUM(JC25,JC26)</f>
        <v>4108</v>
      </c>
      <c r="JD27" s="20">
        <f t="shared" si="417"/>
        <v>4969</v>
      </c>
      <c r="JE27" s="20">
        <f t="shared" si="417"/>
        <v>5730</v>
      </c>
      <c r="JF27" s="20">
        <f t="shared" si="417"/>
        <v>5937</v>
      </c>
      <c r="JG27" s="20">
        <f t="shared" si="417"/>
        <v>5614</v>
      </c>
      <c r="JH27" s="20">
        <f t="shared" si="417"/>
        <v>6765</v>
      </c>
      <c r="JI27" s="20">
        <f t="shared" si="417"/>
        <v>7569</v>
      </c>
      <c r="JJ27" s="20">
        <f t="shared" si="417"/>
        <v>0</v>
      </c>
      <c r="JK27" s="20">
        <f t="shared" si="417"/>
        <v>0</v>
      </c>
      <c r="JL27" s="20">
        <f t="shared" si="417"/>
        <v>0</v>
      </c>
      <c r="JM27" s="20">
        <f t="shared" si="417"/>
        <v>0</v>
      </c>
      <c r="JN27" s="20">
        <f t="shared" si="218"/>
        <v>45904</v>
      </c>
    </row>
    <row r="28" spans="1:274">
      <c r="A28" s="55" t="s">
        <v>123</v>
      </c>
    </row>
    <row r="32" spans="1:274"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</row>
    <row r="33" spans="235:247"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</row>
    <row r="35" spans="235:247">
      <c r="IA35" s="18"/>
    </row>
    <row r="36" spans="235:247">
      <c r="IA36" s="87"/>
      <c r="IB36" s="89"/>
    </row>
    <row r="37" spans="235:247"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</row>
    <row r="38" spans="235:247"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</row>
    <row r="42" spans="235:247"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</row>
    <row r="43" spans="235:247"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</row>
  </sheetData>
  <mergeCells count="129">
    <mergeCell ref="IO7:IZ7"/>
    <mergeCell ref="JA7:JA8"/>
    <mergeCell ref="IO15:IZ15"/>
    <mergeCell ref="IO23:IZ23"/>
    <mergeCell ref="JA15:JA16"/>
    <mergeCell ref="JA23:JA24"/>
    <mergeCell ref="JB7:JM7"/>
    <mergeCell ref="JN7:JN8"/>
    <mergeCell ref="JB15:JM15"/>
    <mergeCell ref="JN15:JN16"/>
    <mergeCell ref="JB23:JM23"/>
    <mergeCell ref="JN23:JN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2022-10-14T14:20:37Z</dcterms:modified>
</cp:coreProperties>
</file>