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Music\BOLETÍN VÍAS FERREAS\REPORTE MAYO\ENVIO RAY\"/>
    </mc:Choice>
  </mc:AlternateContent>
  <xr:revisionPtr revIDLastSave="0" documentId="13_ncr:1_{46AEB7DF-17A2-4217-9A28-FA3EB57DDFE7}" xr6:coauthVersionLast="47" xr6:coauthVersionMax="47" xr10:uidLastSave="{00000000-0000-0000-0000-000000000000}"/>
  <bookViews>
    <workbookView xWindow="-120" yWindow="-120" windowWidth="20730" windowHeight="1116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1" i="2" l="1"/>
  <c r="DM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23" i="6" s="1"/>
  <c r="EC14" i="6"/>
  <c r="EC13" i="6"/>
  <c r="EC12" i="6"/>
  <c r="EC11" i="6"/>
  <c r="EC10" i="6"/>
  <c r="EC9" i="6"/>
  <c r="EC8" i="6"/>
  <c r="DE38" i="2"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<sst xmlns="http://schemas.openxmlformats.org/spreadsheetml/2006/main" count="1815" uniqueCount="152">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</sst>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S4" activePane="bottomRight" state="frozen"/>
      <selection pane="topRight" activeCell="C1" sqref="C1"/>
      <selection pane="bottomLeft" activeCell="A4" sqref="A4"/>
      <selection pane="bottomRight" activeCell="DU25" sqref="DU25"/>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143</v>
      </c>
      <c r="CQ6" s="100">
        <v>2020</v>
      </c>
      <c r="CR6" s="100"/>
      <c r="CS6" s="100"/>
      <c r="CT6" s="100"/>
      <c r="CU6" s="100"/>
      <c r="CV6" s="100"/>
      <c r="CW6" s="100"/>
      <c r="CX6" s="100"/>
      <c r="CY6" s="100"/>
      <c r="CZ6" s="100"/>
      <c r="DA6" s="100"/>
      <c r="DB6" s="100"/>
      <c r="DC6" s="101" t="s">
        <v>147</v>
      </c>
      <c r="DD6" s="100">
        <v>2021</v>
      </c>
      <c r="DE6" s="100"/>
      <c r="DF6" s="100"/>
      <c r="DG6" s="100"/>
      <c r="DH6" s="100"/>
      <c r="DI6" s="100"/>
      <c r="DJ6" s="100"/>
      <c r="DK6" s="100"/>
      <c r="DL6" s="100"/>
      <c r="DM6" s="100"/>
      <c r="DN6" s="100"/>
      <c r="DO6" s="100"/>
      <c r="DP6" s="101" t="s">
        <v>150</v>
      </c>
      <c r="DQ6" s="100">
        <v>2022</v>
      </c>
      <c r="DR6" s="100"/>
      <c r="DS6" s="100"/>
      <c r="DT6" s="100"/>
      <c r="DU6" s="100"/>
      <c r="DV6" s="100"/>
      <c r="DW6" s="100"/>
      <c r="DX6" s="100"/>
      <c r="DY6" s="100"/>
      <c r="DZ6" s="100"/>
      <c r="EA6" s="100"/>
      <c r="EB6" s="100"/>
      <c r="EC6" s="101" t="s">
        <v>151</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v>242409.26</v>
      </c>
      <c r="DV8" s="14"/>
      <c r="DW8" s="14"/>
      <c r="DX8" s="14"/>
      <c r="DY8" s="14"/>
      <c r="DZ8" s="14"/>
      <c r="EA8" s="14"/>
      <c r="EB8" s="14"/>
      <c r="EC8" s="14">
        <f>+SUM(DQ8:EB8)</f>
        <v>1073732.1324999998</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v>34293060.75</v>
      </c>
      <c r="DV9" s="14"/>
      <c r="DW9" s="14"/>
      <c r="DX9" s="14"/>
      <c r="DY9" s="14"/>
      <c r="DZ9" s="14"/>
      <c r="EA9" s="14"/>
      <c r="EB9" s="14"/>
      <c r="EC9" s="14">
        <f t="shared" ref="EC9:EC14" si="9">+SUM(DQ9:EB9)</f>
        <v>157277944.28189999</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v>530084.12</v>
      </c>
      <c r="DV12" s="14"/>
      <c r="DW12" s="14"/>
      <c r="DX12" s="14"/>
      <c r="DY12" s="14"/>
      <c r="DZ12" s="14"/>
      <c r="EA12" s="14"/>
      <c r="EB12" s="14"/>
      <c r="EC12" s="14">
        <f t="shared" si="9"/>
        <v>2451441.4000000004</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v>602189.21</v>
      </c>
      <c r="DV13" s="14"/>
      <c r="DW13" s="14"/>
      <c r="DX13" s="14"/>
      <c r="DY13" s="14"/>
      <c r="DZ13" s="14"/>
      <c r="EA13" s="14"/>
      <c r="EB13" s="14"/>
      <c r="EC13" s="14">
        <f t="shared" si="9"/>
        <v>2757545.12</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c r="DW14" s="14"/>
      <c r="DX14" s="14"/>
      <c r="DY14" s="14"/>
      <c r="DZ14" s="14"/>
      <c r="EA14" s="14"/>
      <c r="EB14" s="14"/>
      <c r="EC14" s="14">
        <f t="shared" si="9"/>
        <v>5208815.18</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143</v>
      </c>
      <c r="CQ17" s="100">
        <v>2020</v>
      </c>
      <c r="CR17" s="100"/>
      <c r="CS17" s="100"/>
      <c r="CT17" s="100"/>
      <c r="CU17" s="100"/>
      <c r="CV17" s="100"/>
      <c r="CW17" s="100"/>
      <c r="CX17" s="100"/>
      <c r="CY17" s="100"/>
      <c r="CZ17" s="100"/>
      <c r="DA17" s="100"/>
      <c r="DB17" s="100"/>
      <c r="DC17" s="101" t="s">
        <v>147</v>
      </c>
      <c r="DD17" s="100">
        <v>2021</v>
      </c>
      <c r="DE17" s="100"/>
      <c r="DF17" s="100"/>
      <c r="DG17" s="100"/>
      <c r="DH17" s="100"/>
      <c r="DI17" s="100"/>
      <c r="DJ17" s="100"/>
      <c r="DK17" s="100"/>
      <c r="DL17" s="100"/>
      <c r="DM17" s="100"/>
      <c r="DN17" s="100"/>
      <c r="DO17" s="100"/>
      <c r="DP17" s="101" t="s">
        <v>150</v>
      </c>
      <c r="DQ17" s="100">
        <v>2021</v>
      </c>
      <c r="DR17" s="100"/>
      <c r="DS17" s="100"/>
      <c r="DT17" s="100"/>
      <c r="DU17" s="100"/>
      <c r="DV17" s="100"/>
      <c r="DW17" s="100"/>
      <c r="DX17" s="100"/>
      <c r="DY17" s="100"/>
      <c r="DZ17" s="100"/>
      <c r="EA17" s="100"/>
      <c r="EB17" s="100"/>
      <c r="EC17" s="101" t="s">
        <v>150</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c r="DW19" s="16"/>
      <c r="DX19" s="16"/>
      <c r="DY19" s="16"/>
      <c r="DZ19" s="16"/>
      <c r="EA19" s="16"/>
      <c r="EB19" s="16"/>
      <c r="EC19" s="14">
        <f>+SUM(DQ19:EB19)</f>
        <v>13845094.27</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c r="DW20" s="16"/>
      <c r="DX20" s="16"/>
      <c r="DY20" s="16"/>
      <c r="DZ20" s="16"/>
      <c r="EA20" s="16"/>
      <c r="EB20" s="16"/>
      <c r="EC20" s="14">
        <f>+SUM(DQ20:EB20)</f>
        <v>65986.25</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c r="DW21" s="16"/>
      <c r="DX21" s="16"/>
      <c r="DY21" s="16"/>
      <c r="DZ21" s="16"/>
      <c r="EA21" s="16"/>
      <c r="EB21" s="16"/>
      <c r="EC21" s="14">
        <f>+SUM(DQ21:EB21)</f>
        <v>9848725.6000000015</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c r="DW22" s="16"/>
      <c r="DX22" s="16"/>
      <c r="DY22" s="16"/>
      <c r="DZ22" s="16"/>
      <c r="EA22" s="16"/>
      <c r="EB22" s="16"/>
      <c r="EC22" s="14">
        <f>+SUM(DQ22:EB22)</f>
        <v>354342.82999999996</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0</v>
      </c>
      <c r="DW23" s="19">
        <f t="shared" si="18"/>
        <v>0</v>
      </c>
      <c r="DX23" s="19">
        <f t="shared" si="18"/>
        <v>0</v>
      </c>
      <c r="DY23" s="19">
        <f>SUM(DY19:DY22)</f>
        <v>0</v>
      </c>
      <c r="DZ23" s="19">
        <f>SUM(DZ19:DZ22)</f>
        <v>0</v>
      </c>
      <c r="EA23" s="19">
        <f>SUM(EA19:EA22)</f>
        <v>0</v>
      </c>
      <c r="EB23" s="19"/>
      <c r="EC23" s="19">
        <f>+EC19+EC20+EC21+EC22</f>
        <v>24114148.949999999</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G37" activePane="bottomRight" state="frozen"/>
      <selection pane="topRight" activeCell="C1" sqref="C1"/>
      <selection pane="bottomLeft" activeCell="A4" sqref="A4"/>
      <selection pane="bottomRight" activeCell="DI35" sqref="DI35"/>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143</v>
      </c>
      <c r="CG6" s="100">
        <v>2020</v>
      </c>
      <c r="CH6" s="100"/>
      <c r="CI6" s="100"/>
      <c r="CJ6" s="100"/>
      <c r="CK6" s="100"/>
      <c r="CL6" s="100"/>
      <c r="CM6" s="100"/>
      <c r="CN6" s="100"/>
      <c r="CO6" s="100"/>
      <c r="CP6" s="100"/>
      <c r="CQ6" s="100"/>
      <c r="CR6" s="100"/>
      <c r="CS6" s="101" t="s">
        <v>147</v>
      </c>
      <c r="CT6" s="100">
        <v>2021</v>
      </c>
      <c r="CU6" s="100"/>
      <c r="CV6" s="100"/>
      <c r="CW6" s="100"/>
      <c r="CX6" s="100"/>
      <c r="CY6" s="100"/>
      <c r="CZ6" s="100"/>
      <c r="DA6" s="100"/>
      <c r="DB6" s="100"/>
      <c r="DC6" s="100"/>
      <c r="DD6" s="100"/>
      <c r="DE6" s="100"/>
      <c r="DF6" s="101" t="s">
        <v>150</v>
      </c>
      <c r="DG6" s="100">
        <v>2022</v>
      </c>
      <c r="DH6" s="100"/>
      <c r="DI6" s="100"/>
      <c r="DJ6" s="100"/>
      <c r="DK6" s="100"/>
      <c r="DL6" s="100"/>
      <c r="DM6" s="100"/>
      <c r="DN6" s="100"/>
      <c r="DO6" s="100"/>
      <c r="DP6" s="100"/>
      <c r="DQ6" s="100"/>
      <c r="DR6" s="100"/>
      <c r="DS6" s="101" t="s">
        <v>151</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157920.88440000001</v>
      </c>
      <c r="DL8" s="31">
        <f t="shared" si="9"/>
        <v>0</v>
      </c>
      <c r="DM8" s="31">
        <f t="shared" si="9"/>
        <v>0</v>
      </c>
      <c r="DN8" s="31">
        <f t="shared" si="9"/>
        <v>0</v>
      </c>
      <c r="DO8" s="31">
        <f t="shared" si="9"/>
        <v>0</v>
      </c>
      <c r="DP8" s="31">
        <f t="shared" si="9"/>
        <v>0</v>
      </c>
      <c r="DQ8" s="31">
        <f t="shared" si="9"/>
        <v>0</v>
      </c>
      <c r="DR8" s="31"/>
      <c r="DS8" s="14">
        <f>+SUM(DG8:DR8)</f>
        <v>1020364.159722</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c r="DM9" s="14"/>
      <c r="DN9" s="14"/>
      <c r="DO9" s="14"/>
      <c r="DP9" s="14"/>
      <c r="DQ9" s="14"/>
      <c r="DR9" s="14"/>
      <c r="DS9" s="14">
        <f t="shared" ref="DS9:DS22" si="12">+SUM(DG9:DR9)</f>
        <v>1014852.159722</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c r="DM10" s="14"/>
      <c r="DN10" s="14"/>
      <c r="DO10" s="14"/>
      <c r="DP10" s="14"/>
      <c r="DQ10" s="14"/>
      <c r="DR10" s="14"/>
      <c r="DS10" s="14">
        <f t="shared" si="12"/>
        <v>5512</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10687615.200000001</v>
      </c>
      <c r="DL11" s="31">
        <f t="shared" si="28"/>
        <v>0</v>
      </c>
      <c r="DM11" s="31">
        <f t="shared" si="28"/>
        <v>0</v>
      </c>
      <c r="DN11" s="31">
        <f t="shared" si="28"/>
        <v>0</v>
      </c>
      <c r="DO11" s="31">
        <f t="shared" si="28"/>
        <v>0</v>
      </c>
      <c r="DP11" s="31">
        <f t="shared" si="28"/>
        <v>0</v>
      </c>
      <c r="DQ11" s="31">
        <f t="shared" si="28"/>
        <v>0</v>
      </c>
      <c r="DR11" s="31"/>
      <c r="DS11" s="14">
        <f t="shared" si="12"/>
        <v>297402528392.37372</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v>10554881.4</v>
      </c>
      <c r="DL12" s="14"/>
      <c r="DM12" s="14"/>
      <c r="DN12" s="14"/>
      <c r="DO12" s="14"/>
      <c r="DP12" s="14"/>
      <c r="DQ12" s="14"/>
      <c r="DR12" s="14"/>
      <c r="DS12" s="14">
        <f t="shared" si="12"/>
        <v>297402007570.17377</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c r="DM13" s="14"/>
      <c r="DN13" s="14"/>
      <c r="DO13" s="14"/>
      <c r="DP13" s="14"/>
      <c r="DQ13" s="14"/>
      <c r="DR13" s="14"/>
      <c r="DS13" s="14">
        <f t="shared" si="12"/>
        <v>520822.19999999995</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196525</v>
      </c>
      <c r="DL14" s="31">
        <f t="shared" si="37"/>
        <v>0</v>
      </c>
      <c r="DM14" s="31">
        <f t="shared" si="37"/>
        <v>0</v>
      </c>
      <c r="DN14" s="31">
        <f t="shared" si="37"/>
        <v>0</v>
      </c>
      <c r="DO14" s="31">
        <f t="shared" si="37"/>
        <v>0</v>
      </c>
      <c r="DP14" s="31">
        <f t="shared" si="37"/>
        <v>0</v>
      </c>
      <c r="DQ14" s="31">
        <f t="shared" si="37"/>
        <v>0</v>
      </c>
      <c r="DR14" s="31"/>
      <c r="DS14" s="14">
        <f t="shared" si="12"/>
        <v>715830</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c r="DM15" s="14"/>
      <c r="DN15" s="14"/>
      <c r="DO15" s="14"/>
      <c r="DP15" s="14"/>
      <c r="DQ15" s="14"/>
      <c r="DR15" s="14"/>
      <c r="DS15" s="14">
        <f t="shared" si="12"/>
        <v>1862</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c r="DM16" s="14"/>
      <c r="DN16" s="14"/>
      <c r="DO16" s="14"/>
      <c r="DP16" s="14"/>
      <c r="DQ16" s="14"/>
      <c r="DR16" s="14"/>
      <c r="DS16" s="14">
        <f t="shared" si="12"/>
        <v>713968</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9892995.1999999993</v>
      </c>
      <c r="DL17" s="31">
        <f t="shared" si="47"/>
        <v>0</v>
      </c>
      <c r="DM17" s="31">
        <f t="shared" si="47"/>
        <v>0</v>
      </c>
      <c r="DN17" s="31">
        <f t="shared" si="47"/>
        <v>0</v>
      </c>
      <c r="DO17" s="31">
        <f t="shared" si="47"/>
        <v>0</v>
      </c>
      <c r="DP17" s="31">
        <f t="shared" si="47"/>
        <v>0</v>
      </c>
      <c r="DQ17" s="31">
        <f t="shared" si="47"/>
        <v>0</v>
      </c>
      <c r="DR17" s="31"/>
      <c r="DS17" s="14">
        <f t="shared" si="12"/>
        <v>32138222.099999994</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c r="DM18" s="14"/>
      <c r="DN18" s="14"/>
      <c r="DO18" s="14"/>
      <c r="DP18" s="14"/>
      <c r="DQ18" s="14"/>
      <c r="DR18" s="14"/>
      <c r="DS18" s="14">
        <f t="shared" si="12"/>
        <v>930048.5</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c r="DM19" s="14"/>
      <c r="DN19" s="14"/>
      <c r="DO19" s="14"/>
      <c r="DP19" s="14"/>
      <c r="DQ19" s="14"/>
      <c r="DR19" s="14"/>
      <c r="DS19" s="14">
        <f t="shared" si="12"/>
        <v>31208173.599999998</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921132.7</v>
      </c>
      <c r="DL20" s="31">
        <f t="shared" si="56"/>
        <v>0</v>
      </c>
      <c r="DM20" s="31">
        <f t="shared" si="56"/>
        <v>0</v>
      </c>
      <c r="DN20" s="31">
        <f t="shared" si="56"/>
        <v>0</v>
      </c>
      <c r="DO20" s="31">
        <f t="shared" si="56"/>
        <v>0</v>
      </c>
      <c r="DP20" s="31">
        <f t="shared" si="56"/>
        <v>0</v>
      </c>
      <c r="DQ20" s="31">
        <f t="shared" si="56"/>
        <v>0</v>
      </c>
      <c r="DR20" s="31"/>
      <c r="DS20" s="14">
        <f t="shared" si="12"/>
        <v>6569502.6000000006</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v>606501.89999999991</v>
      </c>
      <c r="DL21" s="14"/>
      <c r="DM21" s="14"/>
      <c r="DN21" s="14"/>
      <c r="DO21" s="14"/>
      <c r="DP21" s="14"/>
      <c r="DQ21" s="14"/>
      <c r="DR21" s="14"/>
      <c r="DS21" s="14">
        <f t="shared" si="12"/>
        <v>5502281.1999999993</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v>314630.80000000005</v>
      </c>
      <c r="DL22" s="14"/>
      <c r="DM22" s="14"/>
      <c r="DN22" s="14"/>
      <c r="DO22" s="14"/>
      <c r="DP22" s="14"/>
      <c r="DQ22" s="14"/>
      <c r="DR22" s="14"/>
      <c r="DS22" s="14">
        <f t="shared" si="12"/>
        <v>1067221.3999999999</v>
      </c>
    </row>
    <row r="23" spans="2:123" s="33" customFormat="1" ht="24" x14ac:dyDescent="0.2">
      <c r="B23" s="77" t="s">
        <v>144</v>
      </c>
    </row>
    <row r="24" spans="2:123" s="33" customFormat="1" ht="3" customHeight="1" x14ac:dyDescent="0.2"/>
    <row r="25" spans="2:123"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143</v>
      </c>
      <c r="CG26" s="100">
        <v>2020</v>
      </c>
      <c r="CH26" s="100"/>
      <c r="CI26" s="100"/>
      <c r="CJ26" s="100"/>
      <c r="CK26" s="100"/>
      <c r="CL26" s="100"/>
      <c r="CM26" s="100"/>
      <c r="CN26" s="100"/>
      <c r="CO26" s="100"/>
      <c r="CP26" s="100"/>
      <c r="CQ26" s="100"/>
      <c r="CR26" s="100"/>
      <c r="CS26" s="101" t="s">
        <v>147</v>
      </c>
      <c r="CT26" s="100">
        <v>2021</v>
      </c>
      <c r="CU26" s="100"/>
      <c r="CV26" s="100"/>
      <c r="CW26" s="100"/>
      <c r="CX26" s="100"/>
      <c r="CY26" s="100"/>
      <c r="CZ26" s="100"/>
      <c r="DA26" s="100"/>
      <c r="DB26" s="100"/>
      <c r="DC26" s="100"/>
      <c r="DD26" s="100"/>
      <c r="DE26" s="100"/>
      <c r="DF26" s="101" t="s">
        <v>150</v>
      </c>
      <c r="DG26" s="100">
        <v>2021</v>
      </c>
      <c r="DH26" s="100"/>
      <c r="DI26" s="100"/>
      <c r="DJ26" s="100"/>
      <c r="DK26" s="100"/>
      <c r="DL26" s="100"/>
      <c r="DM26" s="100"/>
      <c r="DN26" s="100"/>
      <c r="DO26" s="100"/>
      <c r="DP26" s="100"/>
      <c r="DQ26" s="100"/>
      <c r="DR26" s="100"/>
      <c r="DS26" s="101" t="s">
        <v>150</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7549490.9199999999</v>
      </c>
      <c r="DL28" s="31">
        <f t="shared" si="66"/>
        <v>0</v>
      </c>
      <c r="DM28" s="31">
        <f t="shared" si="66"/>
        <v>0</v>
      </c>
      <c r="DN28" s="31">
        <f t="shared" si="66"/>
        <v>0</v>
      </c>
      <c r="DO28" s="31">
        <f t="shared" si="66"/>
        <v>0</v>
      </c>
      <c r="DP28" s="31">
        <f t="shared" si="66"/>
        <v>0</v>
      </c>
      <c r="DQ28" s="31">
        <f t="shared" si="66"/>
        <v>0</v>
      </c>
      <c r="DR28" s="31"/>
      <c r="DS28" s="14">
        <f t="shared" ref="DS28:DS38" si="67">+SUM(DG28:DR28)</f>
        <v>33814403.7786</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v>1897791.03</v>
      </c>
      <c r="DL29" s="14"/>
      <c r="DM29" s="14"/>
      <c r="DN29" s="14"/>
      <c r="DO29" s="14"/>
      <c r="DP29" s="14"/>
      <c r="DQ29" s="14"/>
      <c r="DR29" s="14"/>
      <c r="DS29" s="14">
        <f t="shared" si="67"/>
        <v>17447916.646400001</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v>5651699.8899999997</v>
      </c>
      <c r="DL30" s="14"/>
      <c r="DM30" s="14"/>
      <c r="DN30" s="14"/>
      <c r="DO30" s="14"/>
      <c r="DP30" s="14"/>
      <c r="DQ30" s="14"/>
      <c r="DR30" s="14"/>
      <c r="DS30" s="14">
        <f t="shared" si="67"/>
        <v>16366487.132199999</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219095.05</v>
      </c>
      <c r="DL31" s="31">
        <f t="shared" si="83"/>
        <v>0</v>
      </c>
      <c r="DM31" s="31">
        <f t="shared" si="83"/>
        <v>0</v>
      </c>
      <c r="DN31" s="31">
        <f t="shared" si="83"/>
        <v>0</v>
      </c>
      <c r="DO31" s="31">
        <f t="shared" si="83"/>
        <v>0</v>
      </c>
      <c r="DP31" s="31">
        <f t="shared" si="83"/>
        <v>0</v>
      </c>
      <c r="DQ31" s="31">
        <f t="shared" si="83"/>
        <v>0</v>
      </c>
      <c r="DR31" s="31"/>
      <c r="DS31" s="14">
        <f t="shared" si="67"/>
        <v>1119307.76450136</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v>124772.13</v>
      </c>
      <c r="DL32" s="14"/>
      <c r="DM32" s="14"/>
      <c r="DN32" s="14"/>
      <c r="DO32" s="14"/>
      <c r="DP32" s="14"/>
      <c r="DQ32" s="14"/>
      <c r="DR32" s="14"/>
      <c r="DS32" s="14">
        <f t="shared" si="67"/>
        <v>805977.79411688005</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v>94322.92</v>
      </c>
      <c r="DL33" s="14"/>
      <c r="DM33" s="14"/>
      <c r="DN33" s="14"/>
      <c r="DO33" s="14"/>
      <c r="DP33" s="14"/>
      <c r="DQ33" s="14"/>
      <c r="DR33" s="14"/>
      <c r="DS33" s="14">
        <f t="shared" si="67"/>
        <v>313329.97038448002</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64"/>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65"/>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64"/>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65"/>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7768585.9699999997</v>
      </c>
      <c r="DL38" s="31">
        <f t="shared" si="97"/>
        <v>0</v>
      </c>
      <c r="DM38" s="31">
        <f t="shared" si="97"/>
        <v>0</v>
      </c>
      <c r="DN38" s="31">
        <f t="shared" si="97"/>
        <v>0</v>
      </c>
      <c r="DO38" s="31">
        <f t="shared" si="97"/>
        <v>0</v>
      </c>
      <c r="DP38" s="31">
        <f t="shared" si="97"/>
        <v>0</v>
      </c>
      <c r="DQ38" s="31">
        <f t="shared" si="97"/>
        <v>0</v>
      </c>
      <c r="DR38" s="31"/>
      <c r="DS38" s="14">
        <f t="shared" si="67"/>
        <v>34933711.543101355</v>
      </c>
    </row>
    <row r="39" spans="2:123" ht="24" x14ac:dyDescent="0.2">
      <c r="B39" s="78" t="s">
        <v>146</v>
      </c>
    </row>
    <row r="40" spans="2:123" x14ac:dyDescent="0.2">
      <c r="B40" s="76"/>
    </row>
  </sheetData>
  <mergeCells count="45">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CZ4" activePane="bottomRight" state="frozen"/>
      <selection pane="topRight" activeCell="C1" sqref="C1"/>
      <selection pane="bottomLeft" activeCell="A4" sqref="A4"/>
      <selection pane="bottomRight" activeCell="DG12" sqref="DG1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1" width="11.42578125" style="26"/>
    <col min="112" max="112" width="12.28515625" style="26" customWidth="1"/>
    <col min="113" max="113" width="13.4257812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134</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143</v>
      </c>
      <c r="CA6" s="100">
        <v>2020</v>
      </c>
      <c r="CB6" s="100"/>
      <c r="CC6" s="100"/>
      <c r="CD6" s="100"/>
      <c r="CE6" s="100"/>
      <c r="CF6" s="100"/>
      <c r="CG6" s="100"/>
      <c r="CH6" s="100"/>
      <c r="CI6" s="100"/>
      <c r="CJ6" s="100"/>
      <c r="CK6" s="100"/>
      <c r="CL6" s="100"/>
      <c r="CM6" s="101" t="s">
        <v>147</v>
      </c>
      <c r="CN6" s="100">
        <v>2021</v>
      </c>
      <c r="CO6" s="100"/>
      <c r="CP6" s="100"/>
      <c r="CQ6" s="100"/>
      <c r="CR6" s="100"/>
      <c r="CS6" s="100"/>
      <c r="CT6" s="100"/>
      <c r="CU6" s="100"/>
      <c r="CV6" s="100"/>
      <c r="CW6" s="100"/>
      <c r="CX6" s="100"/>
      <c r="CY6" s="100"/>
      <c r="CZ6" s="101" t="s">
        <v>150</v>
      </c>
      <c r="DA6" s="100">
        <v>2022</v>
      </c>
      <c r="DB6" s="100"/>
      <c r="DC6" s="100"/>
      <c r="DD6" s="100"/>
      <c r="DE6" s="100"/>
      <c r="DF6" s="100"/>
      <c r="DG6" s="100"/>
      <c r="DH6" s="100"/>
      <c r="DI6" s="100"/>
      <c r="DJ6" s="100"/>
      <c r="DK6" s="100"/>
      <c r="DL6" s="100"/>
      <c r="DM6" s="101" t="s">
        <v>151</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 t="shared" ref="CM8:CM13" si="1">+AVERAGE(CA8:CL8)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v>0.99936333333333338</v>
      </c>
      <c r="DE8" s="44">
        <v>0.99212258064516123</v>
      </c>
      <c r="DF8" s="44"/>
      <c r="DG8" s="44"/>
      <c r="DH8" s="44"/>
      <c r="DI8" s="44"/>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si="1"/>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v>0.96232333333333342</v>
      </c>
      <c r="DE9" s="44">
        <v>0.95664193548387078</v>
      </c>
      <c r="DF9" s="44"/>
      <c r="DG9" s="44"/>
      <c r="DH9" s="44"/>
      <c r="DI9" s="44"/>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v>0.92768856837606828</v>
      </c>
      <c r="DE10" s="44">
        <v>0.91887784009971507</v>
      </c>
      <c r="DF10" s="44"/>
      <c r="DG10" s="44"/>
      <c r="DH10" s="44"/>
      <c r="DI10" s="44"/>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v>0.92664519230769216</v>
      </c>
      <c r="DE11" s="44">
        <v>0.91746009615384616</v>
      </c>
      <c r="DF11" s="44"/>
      <c r="DG11" s="44"/>
      <c r="DH11" s="44"/>
      <c r="DI11" s="44"/>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v>0.9287319444444444</v>
      </c>
      <c r="DE12" s="44">
        <v>0.92029558404558409</v>
      </c>
      <c r="DF12" s="44"/>
      <c r="DG12" s="44"/>
      <c r="DH12" s="44"/>
      <c r="DI12" s="44"/>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c r="DB13" s="44"/>
      <c r="DC13" s="44">
        <v>3.5000000000000001E-3</v>
      </c>
      <c r="DD13" s="44">
        <v>2.2361890479742617E-3</v>
      </c>
      <c r="DE13" s="44">
        <v>1.32317821526515E-3</v>
      </c>
      <c r="DF13" s="44"/>
      <c r="DG13" s="44"/>
      <c r="DH13" s="44"/>
      <c r="DI13" s="44"/>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143</v>
      </c>
      <c r="CA16" s="100">
        <v>2020</v>
      </c>
      <c r="CB16" s="100"/>
      <c r="CC16" s="100"/>
      <c r="CD16" s="100"/>
      <c r="CE16" s="100"/>
      <c r="CF16" s="100"/>
      <c r="CG16" s="100"/>
      <c r="CH16" s="100"/>
      <c r="CI16" s="100"/>
      <c r="CJ16" s="100"/>
      <c r="CK16" s="100"/>
      <c r="CL16" s="100"/>
      <c r="CM16" s="101" t="s">
        <v>147</v>
      </c>
      <c r="CN16" s="100">
        <v>2021</v>
      </c>
      <c r="CO16" s="100"/>
      <c r="CP16" s="100"/>
      <c r="CQ16" s="100"/>
      <c r="CR16" s="100"/>
      <c r="CS16" s="100"/>
      <c r="CT16" s="100"/>
      <c r="CU16" s="100"/>
      <c r="CV16" s="100"/>
      <c r="CW16" s="100"/>
      <c r="CX16" s="100"/>
      <c r="CY16" s="100"/>
      <c r="CZ16" s="101" t="s">
        <v>150</v>
      </c>
      <c r="DA16" s="100">
        <v>2021</v>
      </c>
      <c r="DB16" s="100"/>
      <c r="DC16" s="100"/>
      <c r="DD16" s="100"/>
      <c r="DE16" s="100"/>
      <c r="DF16" s="100"/>
      <c r="DG16" s="100"/>
      <c r="DH16" s="100"/>
      <c r="DI16" s="100"/>
      <c r="DJ16" s="100"/>
      <c r="DK16" s="100"/>
      <c r="DL16" s="100"/>
      <c r="DM16" s="101" t="s">
        <v>150</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v>379718.59648699989</v>
      </c>
      <c r="DE18" s="51">
        <v>409591.25529499992</v>
      </c>
      <c r="DF18" s="51"/>
      <c r="DG18" s="51"/>
      <c r="DH18" s="51"/>
      <c r="DI18" s="51"/>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v>5963.099580000001</v>
      </c>
      <c r="DE19" s="36">
        <v>0</v>
      </c>
      <c r="DF19" s="36"/>
      <c r="DG19" s="36"/>
      <c r="DH19" s="36"/>
      <c r="DI19" s="36"/>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2">+AF19+AF18</f>
        <v>243961.09835100002</v>
      </c>
      <c r="AG20" s="51">
        <f t="shared" si="2"/>
        <v>242896.922892</v>
      </c>
      <c r="AH20" s="51">
        <f t="shared" si="2"/>
        <v>246431.50423699999</v>
      </c>
      <c r="AI20" s="51">
        <f t="shared" si="2"/>
        <v>237646.61704099999</v>
      </c>
      <c r="AJ20" s="51">
        <f t="shared" si="2"/>
        <v>239822.261562</v>
      </c>
      <c r="AK20" s="51">
        <f t="shared" si="2"/>
        <v>246463.53737199999</v>
      </c>
      <c r="AL20" s="51">
        <f t="shared" si="2"/>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v>385681.69606699987</v>
      </c>
      <c r="DE20" s="51">
        <v>409591.25529499992</v>
      </c>
      <c r="DF20" s="51"/>
      <c r="DG20" s="51"/>
      <c r="DH20" s="51"/>
      <c r="DI20" s="51"/>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v>379718.59648699989</v>
      </c>
      <c r="DE21" s="51">
        <v>409591.25529499992</v>
      </c>
      <c r="DF21" s="51"/>
      <c r="DG21" s="51"/>
      <c r="DH21" s="51"/>
      <c r="DI21" s="51"/>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143</v>
      </c>
      <c r="CA28" s="100">
        <v>2020</v>
      </c>
      <c r="CB28" s="100"/>
      <c r="CC28" s="100"/>
      <c r="CD28" s="100"/>
      <c r="CE28" s="100"/>
      <c r="CF28" s="100"/>
      <c r="CG28" s="100"/>
      <c r="CH28" s="100"/>
      <c r="CI28" s="100"/>
      <c r="CJ28" s="100"/>
      <c r="CK28" s="100"/>
      <c r="CL28" s="100"/>
      <c r="CM28" s="101" t="s">
        <v>147</v>
      </c>
      <c r="CN28" s="100">
        <v>2021</v>
      </c>
      <c r="CO28" s="100"/>
      <c r="CP28" s="100"/>
      <c r="CQ28" s="100"/>
      <c r="CR28" s="100"/>
      <c r="CS28" s="100"/>
      <c r="CT28" s="100"/>
      <c r="CU28" s="100"/>
      <c r="CV28" s="100"/>
      <c r="CW28" s="100"/>
      <c r="CX28" s="100"/>
      <c r="CY28" s="100"/>
      <c r="CZ28" s="101" t="s">
        <v>150</v>
      </c>
      <c r="DA28" s="100">
        <v>2021</v>
      </c>
      <c r="DB28" s="100"/>
      <c r="DC28" s="100"/>
      <c r="DD28" s="100"/>
      <c r="DE28" s="100"/>
      <c r="DF28" s="100"/>
      <c r="DG28" s="100"/>
      <c r="DH28" s="100"/>
      <c r="DI28" s="100"/>
      <c r="DJ28" s="100"/>
      <c r="DK28" s="100"/>
      <c r="DL28" s="100"/>
      <c r="DM28" s="101" t="s">
        <v>150</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v>8731405</v>
      </c>
      <c r="DE30" s="62">
        <v>10722409</v>
      </c>
      <c r="DF30" s="62"/>
      <c r="DG30" s="62"/>
      <c r="DH30" s="62"/>
      <c r="DI30" s="62"/>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v>8386407</v>
      </c>
      <c r="DE31" s="62">
        <v>8748306</v>
      </c>
      <c r="DF31" s="62"/>
      <c r="DG31" s="62"/>
      <c r="DH31" s="62"/>
      <c r="DI31" s="62"/>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143</v>
      </c>
      <c r="CA34" s="100">
        <v>2020</v>
      </c>
      <c r="CB34" s="100"/>
      <c r="CC34" s="100"/>
      <c r="CD34" s="100"/>
      <c r="CE34" s="100"/>
      <c r="CF34" s="100"/>
      <c r="CG34" s="100"/>
      <c r="CH34" s="100"/>
      <c r="CI34" s="100"/>
      <c r="CJ34" s="100"/>
      <c r="CK34" s="100"/>
      <c r="CL34" s="100"/>
      <c r="CM34" s="101" t="s">
        <v>147</v>
      </c>
      <c r="CN34" s="100">
        <v>2021</v>
      </c>
      <c r="CO34" s="100"/>
      <c r="CP34" s="100"/>
      <c r="CQ34" s="100"/>
      <c r="CR34" s="100"/>
      <c r="CS34" s="100"/>
      <c r="CT34" s="100"/>
      <c r="CU34" s="100"/>
      <c r="CV34" s="100"/>
      <c r="CW34" s="100"/>
      <c r="CX34" s="100"/>
      <c r="CY34" s="100"/>
      <c r="CZ34" s="101" t="s">
        <v>150</v>
      </c>
      <c r="DA34" s="100">
        <v>2021</v>
      </c>
      <c r="DB34" s="100"/>
      <c r="DC34" s="100"/>
      <c r="DD34" s="100"/>
      <c r="DE34" s="100"/>
      <c r="DF34" s="100"/>
      <c r="DG34" s="100"/>
      <c r="DH34" s="100"/>
      <c r="DI34" s="100"/>
      <c r="DJ34" s="100"/>
      <c r="DK34" s="100"/>
      <c r="DL34" s="100"/>
      <c r="DM34" s="101" t="s">
        <v>150</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v>346</v>
      </c>
      <c r="DE36" s="65">
        <v>264</v>
      </c>
      <c r="DF36" s="65"/>
      <c r="DG36" s="65"/>
      <c r="DH36" s="65"/>
      <c r="DI36" s="65"/>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+SUM(BN37:BY37)</f>
        <v>976</v>
      </c>
      <c r="CA37" s="65">
        <v>80</v>
      </c>
      <c r="CB37" s="65">
        <v>86</v>
      </c>
      <c r="CC37" s="65">
        <v>41</v>
      </c>
      <c r="CD37" s="65">
        <v>7</v>
      </c>
      <c r="CE37" s="65">
        <v>8</v>
      </c>
      <c r="CF37" s="65">
        <v>7</v>
      </c>
      <c r="CG37" s="65">
        <v>9</v>
      </c>
      <c r="CH37" s="65">
        <v>8</v>
      </c>
      <c r="CI37" s="65">
        <v>6</v>
      </c>
      <c r="CJ37" s="65">
        <v>11</v>
      </c>
      <c r="CK37" s="65">
        <v>9</v>
      </c>
      <c r="CL37" s="65">
        <v>22</v>
      </c>
      <c r="CM37" s="51">
        <f>+SUM(CA37:CL37)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v>37</v>
      </c>
      <c r="DE37" s="65">
        <v>46</v>
      </c>
      <c r="DF37" s="65"/>
      <c r="DG37" s="65"/>
      <c r="DH37" s="65"/>
      <c r="DI37" s="65"/>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+SUM(BN38:BY38)</f>
        <v>801</v>
      </c>
      <c r="CA38" s="65">
        <v>58</v>
      </c>
      <c r="CB38" s="65">
        <v>67</v>
      </c>
      <c r="CC38" s="65">
        <v>39</v>
      </c>
      <c r="CD38" s="65">
        <v>9</v>
      </c>
      <c r="CE38" s="65">
        <v>8</v>
      </c>
      <c r="CF38" s="65">
        <v>14</v>
      </c>
      <c r="CG38" s="65">
        <v>15</v>
      </c>
      <c r="CH38" s="65">
        <v>24</v>
      </c>
      <c r="CI38" s="65">
        <v>29</v>
      </c>
      <c r="CJ38" s="65">
        <v>23</v>
      </c>
      <c r="CK38" s="65">
        <v>18</v>
      </c>
      <c r="CL38" s="65">
        <v>30</v>
      </c>
      <c r="CM38" s="51">
        <f>+SUM(CA38:CL38)</f>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v>70</v>
      </c>
      <c r="DE38" s="65">
        <v>61</v>
      </c>
      <c r="DF38" s="65"/>
      <c r="DG38" s="65"/>
      <c r="DH38" s="65"/>
      <c r="DI38" s="65"/>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+SUM(BN39:BY39)</f>
        <v>409</v>
      </c>
      <c r="CA39" s="65">
        <v>40</v>
      </c>
      <c r="CB39" s="65">
        <v>38</v>
      </c>
      <c r="CC39" s="65">
        <v>44</v>
      </c>
      <c r="CD39" s="65">
        <v>43</v>
      </c>
      <c r="CE39" s="65">
        <v>68</v>
      </c>
      <c r="CF39" s="65">
        <v>51</v>
      </c>
      <c r="CG39" s="65">
        <v>50</v>
      </c>
      <c r="CH39" s="65">
        <v>54</v>
      </c>
      <c r="CI39" s="65">
        <v>45</v>
      </c>
      <c r="CJ39" s="65">
        <v>73</v>
      </c>
      <c r="CK39" s="65">
        <v>56</v>
      </c>
      <c r="CL39" s="65">
        <v>100</v>
      </c>
      <c r="CM39" s="51">
        <f>+SUM(CA39:CL39)</f>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v>45</v>
      </c>
      <c r="DE39" s="65">
        <v>41</v>
      </c>
      <c r="DF39" s="65"/>
      <c r="DG39" s="65"/>
      <c r="DH39" s="65"/>
      <c r="DI39" s="65"/>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+SUM(BN40:BY40)</f>
        <v>0</v>
      </c>
      <c r="CA40" s="65">
        <v>0</v>
      </c>
      <c r="CB40" s="65">
        <v>1</v>
      </c>
      <c r="CC40" s="65">
        <v>0</v>
      </c>
      <c r="CD40" s="65">
        <v>0</v>
      </c>
      <c r="CE40" s="65">
        <v>0</v>
      </c>
      <c r="CF40" s="65">
        <v>0</v>
      </c>
      <c r="CG40" s="65">
        <v>0</v>
      </c>
      <c r="CH40" s="65">
        <v>0</v>
      </c>
      <c r="CI40" s="65">
        <v>0</v>
      </c>
      <c r="CJ40" s="65">
        <v>0</v>
      </c>
      <c r="CK40" s="65">
        <v>0</v>
      </c>
      <c r="CL40" s="65">
        <v>0</v>
      </c>
      <c r="CM40" s="51">
        <f>+SUM(CA40:CL40)</f>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v>7</v>
      </c>
      <c r="DE40" s="65">
        <v>12</v>
      </c>
      <c r="DF40" s="65"/>
      <c r="DG40" s="65"/>
      <c r="DH40" s="65"/>
      <c r="DI40" s="65"/>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143</v>
      </c>
      <c r="CA43" s="100">
        <v>2020</v>
      </c>
      <c r="CB43" s="100"/>
      <c r="CC43" s="100"/>
      <c r="CD43" s="100"/>
      <c r="CE43" s="100"/>
      <c r="CF43" s="100"/>
      <c r="CG43" s="100"/>
      <c r="CH43" s="100"/>
      <c r="CI43" s="100"/>
      <c r="CJ43" s="100"/>
      <c r="CK43" s="100"/>
      <c r="CL43" s="100"/>
      <c r="CM43" s="101" t="s">
        <v>147</v>
      </c>
      <c r="CN43" s="100">
        <v>2021</v>
      </c>
      <c r="CO43" s="100"/>
      <c r="CP43" s="100"/>
      <c r="CQ43" s="100"/>
      <c r="CR43" s="100"/>
      <c r="CS43" s="100"/>
      <c r="CT43" s="100"/>
      <c r="CU43" s="100"/>
      <c r="CV43" s="100"/>
      <c r="CW43" s="100"/>
      <c r="CX43" s="100"/>
      <c r="CY43" s="100"/>
      <c r="CZ43" s="101" t="s">
        <v>150</v>
      </c>
      <c r="DA43" s="100">
        <v>2021</v>
      </c>
      <c r="DB43" s="100"/>
      <c r="DC43" s="100"/>
      <c r="DD43" s="100"/>
      <c r="DE43" s="100"/>
      <c r="DF43" s="100"/>
      <c r="DG43" s="100"/>
      <c r="DH43" s="100"/>
      <c r="DI43" s="100"/>
      <c r="DJ43" s="100"/>
      <c r="DK43" s="100"/>
      <c r="DL43" s="100"/>
      <c r="DM43" s="101" t="s">
        <v>150</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v>40</v>
      </c>
      <c r="DE45" s="67">
        <v>39</v>
      </c>
      <c r="DF45" s="67"/>
      <c r="DG45" s="67"/>
      <c r="DH45" s="67"/>
      <c r="DI45" s="67"/>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v>45</v>
      </c>
      <c r="DE46" s="67">
        <v>42</v>
      </c>
      <c r="DF46" s="67"/>
      <c r="DG46" s="67"/>
      <c r="DH46" s="67"/>
      <c r="DI46" s="67"/>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v>1.125</v>
      </c>
      <c r="DE47" s="44">
        <v>1.0769230769230769</v>
      </c>
      <c r="DF47" s="44"/>
      <c r="DG47" s="44"/>
      <c r="DH47" s="44"/>
      <c r="DI47" s="44"/>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v>2183</v>
      </c>
      <c r="DE48" s="67">
        <v>2263</v>
      </c>
      <c r="DF48" s="67"/>
      <c r="DG48" s="67"/>
      <c r="DH48" s="67"/>
      <c r="DI48" s="67"/>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v>2177</v>
      </c>
      <c r="DE49" s="67">
        <v>2227</v>
      </c>
      <c r="DF49" s="67"/>
      <c r="DG49" s="67"/>
      <c r="DH49" s="67"/>
      <c r="DI49" s="67"/>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v>0.9972514887769125</v>
      </c>
      <c r="DE50" s="44">
        <v>0.98409191338930624</v>
      </c>
      <c r="DF50" s="44"/>
      <c r="DG50" s="44"/>
      <c r="DH50" s="44"/>
      <c r="DI50" s="44"/>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v>1.0611257443884563</v>
      </c>
      <c r="DE51" s="44">
        <v>1.0305074951561917</v>
      </c>
      <c r="DF51" s="44"/>
      <c r="DG51" s="44"/>
      <c r="DH51" s="44"/>
      <c r="DI51" s="44"/>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143</v>
      </c>
      <c r="CA54" s="100">
        <v>2020</v>
      </c>
      <c r="CB54" s="100"/>
      <c r="CC54" s="100"/>
      <c r="CD54" s="100"/>
      <c r="CE54" s="100"/>
      <c r="CF54" s="100"/>
      <c r="CG54" s="100"/>
      <c r="CH54" s="100"/>
      <c r="CI54" s="100"/>
      <c r="CJ54" s="100"/>
      <c r="CK54" s="100"/>
      <c r="CL54" s="100"/>
      <c r="CM54" s="101" t="s">
        <v>147</v>
      </c>
      <c r="CN54" s="100">
        <v>2021</v>
      </c>
      <c r="CO54" s="100"/>
      <c r="CP54" s="100"/>
      <c r="CQ54" s="100"/>
      <c r="CR54" s="100"/>
      <c r="CS54" s="100"/>
      <c r="CT54" s="100"/>
      <c r="CU54" s="100"/>
      <c r="CV54" s="100"/>
      <c r="CW54" s="100"/>
      <c r="CX54" s="100"/>
      <c r="CY54" s="100"/>
      <c r="CZ54" s="101" t="s">
        <v>150</v>
      </c>
      <c r="DA54" s="100">
        <v>2021</v>
      </c>
      <c r="DB54" s="100"/>
      <c r="DC54" s="100"/>
      <c r="DD54" s="100"/>
      <c r="DE54" s="100"/>
      <c r="DF54" s="100"/>
      <c r="DG54" s="100"/>
      <c r="DH54" s="100"/>
      <c r="DI54" s="100"/>
      <c r="DJ54" s="100"/>
      <c r="DK54" s="100"/>
      <c r="DL54" s="100"/>
      <c r="DM54" s="101" t="s">
        <v>150</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v>2181278</v>
      </c>
      <c r="DE56" s="51">
        <v>2604535</v>
      </c>
      <c r="DF56" s="51"/>
      <c r="DG56" s="51"/>
      <c r="DH56" s="51"/>
      <c r="DI56" s="51"/>
      <c r="DJ56" s="51"/>
      <c r="DK56" s="51"/>
      <c r="DL56" s="51"/>
      <c r="DM56" s="67"/>
    </row>
    <row r="57" spans="2:117"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v>12074309.209999999</v>
      </c>
      <c r="DE57" s="51">
        <v>14910748.979999999</v>
      </c>
      <c r="DF57" s="51"/>
      <c r="DG57" s="51"/>
      <c r="DH57" s="51"/>
      <c r="DI57" s="51"/>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3"/>
        <v>144</v>
      </c>
      <c r="CA58" s="51">
        <v>26</v>
      </c>
      <c r="CB58" s="51">
        <v>23</v>
      </c>
      <c r="CC58" s="51">
        <v>14</v>
      </c>
      <c r="CD58" s="51">
        <v>6</v>
      </c>
      <c r="CE58" s="51">
        <v>5</v>
      </c>
      <c r="CF58" s="51">
        <v>9</v>
      </c>
      <c r="CG58" s="51">
        <v>9</v>
      </c>
      <c r="CH58" s="51">
        <v>10</v>
      </c>
      <c r="CI58" s="51">
        <v>10</v>
      </c>
      <c r="CJ58" s="51">
        <v>11</v>
      </c>
      <c r="CK58" s="51">
        <v>10</v>
      </c>
      <c r="CL58" s="51">
        <v>18</v>
      </c>
      <c r="CM58" s="67">
        <f t="shared" si="4"/>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v>14</v>
      </c>
      <c r="DE58" s="51">
        <v>16</v>
      </c>
      <c r="DF58" s="51"/>
      <c r="DG58" s="51"/>
      <c r="DH58" s="51"/>
      <c r="DI58" s="51"/>
      <c r="DJ58" s="51"/>
      <c r="DK58" s="51"/>
      <c r="DL58" s="51"/>
      <c r="DM58" s="67"/>
    </row>
    <row r="59" spans="2:117"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v>6853388.5310000014</v>
      </c>
      <c r="DE59" s="51">
        <v>8681904.3999999985</v>
      </c>
      <c r="DF59" s="51"/>
      <c r="DG59" s="51"/>
      <c r="DH59" s="51"/>
      <c r="DI59" s="51"/>
      <c r="DJ59" s="51"/>
      <c r="DK59" s="51"/>
      <c r="DL59" s="51"/>
      <c r="DM59" s="67"/>
    </row>
    <row r="60" spans="2:117"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3"/>
        <v>144</v>
      </c>
      <c r="CA60" s="51">
        <v>26</v>
      </c>
      <c r="CB60" s="51">
        <v>23</v>
      </c>
      <c r="CC60" s="51">
        <v>14</v>
      </c>
      <c r="CD60" s="51">
        <v>6</v>
      </c>
      <c r="CE60" s="51">
        <v>5</v>
      </c>
      <c r="CF60" s="51">
        <v>9</v>
      </c>
      <c r="CG60" s="51">
        <v>9</v>
      </c>
      <c r="CH60" s="51">
        <v>10</v>
      </c>
      <c r="CI60" s="51">
        <v>10</v>
      </c>
      <c r="CJ60" s="51">
        <v>11</v>
      </c>
      <c r="CK60" s="51">
        <v>10</v>
      </c>
      <c r="CL60" s="51">
        <v>18</v>
      </c>
      <c r="CM60" s="67">
        <f t="shared" si="4"/>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v>14</v>
      </c>
      <c r="DE60" s="51">
        <v>16</v>
      </c>
      <c r="DF60" s="51"/>
      <c r="DG60" s="51"/>
      <c r="DH60" s="51"/>
      <c r="DI60" s="51"/>
      <c r="DJ60" s="51"/>
      <c r="DK60" s="51"/>
      <c r="DL60" s="51"/>
      <c r="DM60" s="67"/>
    </row>
    <row r="61" spans="2:117"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v>5203341.5500000007</v>
      </c>
      <c r="DE61" s="51">
        <v>6205109.1999999983</v>
      </c>
      <c r="DF61" s="51"/>
      <c r="DG61" s="51"/>
      <c r="DH61" s="51"/>
      <c r="DI61" s="51"/>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3"/>
        <v>290</v>
      </c>
      <c r="CA62" s="51">
        <v>52</v>
      </c>
      <c r="CB62" s="51">
        <v>46</v>
      </c>
      <c r="CC62" s="51">
        <v>28</v>
      </c>
      <c r="CD62" s="51">
        <v>12</v>
      </c>
      <c r="CE62" s="51">
        <v>10</v>
      </c>
      <c r="CF62" s="51">
        <v>18</v>
      </c>
      <c r="CG62" s="51">
        <v>18</v>
      </c>
      <c r="CH62" s="51">
        <v>20</v>
      </c>
      <c r="CI62" s="51">
        <v>20</v>
      </c>
      <c r="CJ62" s="51">
        <v>22</v>
      </c>
      <c r="CK62" s="51">
        <v>20</v>
      </c>
      <c r="CL62" s="51">
        <v>36</v>
      </c>
      <c r="CM62" s="67">
        <f t="shared" si="4"/>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v>28</v>
      </c>
      <c r="DE62" s="51">
        <v>32</v>
      </c>
      <c r="DF62" s="51"/>
      <c r="DG62" s="51"/>
      <c r="DH62" s="51"/>
      <c r="DI62" s="51"/>
      <c r="DJ62" s="51"/>
      <c r="DK62" s="51"/>
      <c r="DL62" s="51"/>
      <c r="DM62" s="67"/>
    </row>
    <row r="63" spans="2:117"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v>12056789.081000002</v>
      </c>
      <c r="DE63" s="51">
        <v>14887039.099999998</v>
      </c>
      <c r="DF63" s="51"/>
      <c r="DG63" s="51"/>
      <c r="DI63" s="51"/>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143</v>
      </c>
      <c r="CA66" s="100">
        <v>2020</v>
      </c>
      <c r="CB66" s="100"/>
      <c r="CC66" s="100"/>
      <c r="CD66" s="100"/>
      <c r="CE66" s="100"/>
      <c r="CF66" s="100"/>
      <c r="CG66" s="100"/>
      <c r="CH66" s="100"/>
      <c r="CI66" s="100"/>
      <c r="CJ66" s="100"/>
      <c r="CK66" s="100"/>
      <c r="CL66" s="100"/>
      <c r="CM66" s="101" t="s">
        <v>147</v>
      </c>
      <c r="CN66" s="100">
        <v>2021</v>
      </c>
      <c r="CO66" s="100"/>
      <c r="CP66" s="100"/>
      <c r="CQ66" s="100"/>
      <c r="CR66" s="100"/>
      <c r="CS66" s="100"/>
      <c r="CT66" s="100"/>
      <c r="CU66" s="100"/>
      <c r="CV66" s="100"/>
      <c r="CW66" s="100"/>
      <c r="CX66" s="100"/>
      <c r="CY66" s="100"/>
      <c r="CZ66" s="101" t="s">
        <v>150</v>
      </c>
      <c r="DA66" s="100">
        <v>2021</v>
      </c>
      <c r="DB66" s="100"/>
      <c r="DC66" s="100"/>
      <c r="DD66" s="100"/>
      <c r="DE66" s="100"/>
      <c r="DF66" s="100"/>
      <c r="DG66" s="100"/>
      <c r="DH66" s="100"/>
      <c r="DI66" s="100"/>
      <c r="DJ66" s="100"/>
      <c r="DK66" s="100"/>
      <c r="DL66" s="100"/>
      <c r="DM66" s="101" t="s">
        <v>150</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v>298350</v>
      </c>
      <c r="DE68" s="51">
        <v>295241.53000000003</v>
      </c>
      <c r="DF68" s="51"/>
      <c r="DG68" s="51"/>
      <c r="DH68" s="51"/>
      <c r="DI68" s="51"/>
      <c r="DJ68" s="51"/>
      <c r="DK68" s="51"/>
      <c r="DL68" s="51"/>
      <c r="DM68" s="67"/>
    </row>
    <row r="69" spans="2:117"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+SUM(CA69:CL69)</f>
        <v>250523.35</v>
      </c>
      <c r="CN69" s="51"/>
      <c r="CO69" s="51"/>
      <c r="CP69" s="51">
        <v>531020.12</v>
      </c>
      <c r="CQ69" s="51"/>
      <c r="CR69" s="51">
        <v>46925.78</v>
      </c>
      <c r="CS69" s="51">
        <v>0</v>
      </c>
      <c r="CT69" s="51">
        <v>0</v>
      </c>
      <c r="CU69" s="51">
        <v>0</v>
      </c>
      <c r="CV69" s="33" t="s">
        <v>148</v>
      </c>
      <c r="CW69" s="51" t="s">
        <v>148</v>
      </c>
      <c r="CX69" s="51" t="s">
        <v>148</v>
      </c>
      <c r="CY69" s="51">
        <v>46925.78</v>
      </c>
      <c r="CZ69" s="67"/>
      <c r="DA69" s="51" t="s">
        <v>61</v>
      </c>
      <c r="DB69" s="51">
        <v>49943.29</v>
      </c>
      <c r="DC69" s="51">
        <v>99886.58</v>
      </c>
      <c r="DD69" s="51">
        <v>0</v>
      </c>
      <c r="DE69" s="51">
        <v>0</v>
      </c>
      <c r="DF69" s="51"/>
      <c r="DG69" s="51"/>
      <c r="DH69" s="51"/>
      <c r="DJ69" s="51"/>
      <c r="DK69" s="51"/>
      <c r="DL69" s="51"/>
      <c r="DM69" s="67"/>
    </row>
    <row r="70" spans="2:117"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7">
        <f>+SUM(CA70:CL70)</f>
        <v>525161.89</v>
      </c>
      <c r="CN70" s="51"/>
      <c r="CO70" s="51"/>
      <c r="CP70" s="51">
        <v>1112698.6100000001</v>
      </c>
      <c r="CQ70" s="51"/>
      <c r="CR70" s="51">
        <v>98328.2</v>
      </c>
      <c r="CS70" s="51">
        <v>0</v>
      </c>
      <c r="CT70" s="51">
        <v>0</v>
      </c>
      <c r="CU70" s="51">
        <v>0</v>
      </c>
      <c r="CV70" s="51" t="s">
        <v>148</v>
      </c>
      <c r="CW70" s="51" t="s">
        <v>148</v>
      </c>
      <c r="CX70" s="51" t="s">
        <v>148</v>
      </c>
      <c r="CY70" s="51">
        <v>98328.2</v>
      </c>
      <c r="CZ70" s="67"/>
      <c r="DA70" s="51" t="s">
        <v>61</v>
      </c>
      <c r="DB70" s="51">
        <v>104651.09</v>
      </c>
      <c r="DC70" s="51">
        <v>209302.17</v>
      </c>
      <c r="DD70" s="51">
        <v>0</v>
      </c>
      <c r="DE70" s="51">
        <v>0</v>
      </c>
      <c r="DF70" s="51"/>
      <c r="DG70" s="51"/>
      <c r="DH70" s="51"/>
      <c r="DI70" s="51"/>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7">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v>302.69</v>
      </c>
      <c r="DE71" s="51">
        <v>369.89</v>
      </c>
      <c r="DF71" s="51"/>
      <c r="DG71" s="51"/>
      <c r="DH71" s="51"/>
      <c r="DI71" s="51"/>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143</v>
      </c>
      <c r="CA74" s="100">
        <v>2020</v>
      </c>
      <c r="CB74" s="100"/>
      <c r="CC74" s="100"/>
      <c r="CD74" s="100"/>
      <c r="CE74" s="100"/>
      <c r="CF74" s="100"/>
      <c r="CG74" s="100"/>
      <c r="CH74" s="100"/>
      <c r="CI74" s="100"/>
      <c r="CJ74" s="100"/>
      <c r="CK74" s="100"/>
      <c r="CL74" s="100"/>
      <c r="CM74" s="101" t="s">
        <v>147</v>
      </c>
      <c r="CN74" s="100">
        <v>2021</v>
      </c>
      <c r="CO74" s="100"/>
      <c r="CP74" s="100"/>
      <c r="CQ74" s="100"/>
      <c r="CR74" s="100"/>
      <c r="CS74" s="100"/>
      <c r="CT74" s="100"/>
      <c r="CU74" s="100"/>
      <c r="CV74" s="100"/>
      <c r="CW74" s="100"/>
      <c r="CX74" s="100"/>
      <c r="CY74" s="100"/>
      <c r="CZ74" s="101" t="s">
        <v>150</v>
      </c>
      <c r="DA74" s="100">
        <v>2021</v>
      </c>
      <c r="DB74" s="100"/>
      <c r="DC74" s="100"/>
      <c r="DD74" s="100"/>
      <c r="DE74" s="100"/>
      <c r="DF74" s="100"/>
      <c r="DG74" s="100"/>
      <c r="DH74" s="100"/>
      <c r="DI74" s="100"/>
      <c r="DJ74" s="100"/>
      <c r="DK74" s="100"/>
      <c r="DL74" s="100"/>
      <c r="DM74" s="101" t="s">
        <v>150</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5">SUM(D77:D102)</f>
        <v>3760.0189999999998</v>
      </c>
      <c r="E76" s="74">
        <f t="shared" si="5"/>
        <v>4302.6610000000001</v>
      </c>
      <c r="F76" s="74">
        <f t="shared" si="5"/>
        <v>3530.2249999999999</v>
      </c>
      <c r="G76" s="74">
        <f t="shared" si="5"/>
        <v>3347.6750000000002</v>
      </c>
      <c r="H76" s="74">
        <f t="shared" si="5"/>
        <v>3732.2260000000006</v>
      </c>
      <c r="I76" s="74">
        <f t="shared" si="5"/>
        <v>3685.0200000000004</v>
      </c>
      <c r="J76" s="74">
        <f t="shared" si="5"/>
        <v>4102.1260000000002</v>
      </c>
      <c r="K76" s="74">
        <f t="shared" si="5"/>
        <v>3935.4470000000001</v>
      </c>
      <c r="L76" s="74">
        <f t="shared" si="5"/>
        <v>4646.415</v>
      </c>
      <c r="M76" s="74">
        <f t="shared" si="5"/>
        <v>7753.1380000000017</v>
      </c>
      <c r="N76" s="74">
        <f t="shared" si="5"/>
        <v>8293.8739999999998</v>
      </c>
      <c r="O76" s="74">
        <f t="shared" si="5"/>
        <v>8895.8950000000004</v>
      </c>
      <c r="P76" s="74">
        <f t="shared" si="5"/>
        <v>8698.3940000000002</v>
      </c>
      <c r="Q76" s="74">
        <f t="shared" si="5"/>
        <v>9712.8040000000001</v>
      </c>
      <c r="R76" s="74">
        <f t="shared" si="5"/>
        <v>8637.3979999999992</v>
      </c>
      <c r="S76" s="74">
        <f t="shared" si="5"/>
        <v>8104.1180000000004</v>
      </c>
      <c r="T76" s="74">
        <f t="shared" si="5"/>
        <v>9038.8289999999997</v>
      </c>
      <c r="U76" s="74">
        <f t="shared" si="5"/>
        <v>8683.030999999999</v>
      </c>
      <c r="V76" s="74">
        <f t="shared" si="5"/>
        <v>9127.4159999999993</v>
      </c>
      <c r="W76" s="74">
        <f t="shared" si="5"/>
        <v>8863.3639999999996</v>
      </c>
      <c r="X76" s="74">
        <f t="shared" si="5"/>
        <v>8884.5529999999999</v>
      </c>
      <c r="Y76" s="74">
        <f t="shared" si="5"/>
        <v>8992.2150000000001</v>
      </c>
      <c r="Z76" s="74">
        <f t="shared" si="5"/>
        <v>8901.8169999999991</v>
      </c>
      <c r="AA76" s="74">
        <f t="shared" si="5"/>
        <v>8840.9590000000026</v>
      </c>
      <c r="AB76" s="74">
        <f t="shared" si="5"/>
        <v>9047.8980000000029</v>
      </c>
      <c r="AC76" s="74">
        <f t="shared" si="5"/>
        <v>9948.5470000000005</v>
      </c>
      <c r="AD76" s="74">
        <f t="shared" si="5"/>
        <v>8928.2139999999999</v>
      </c>
      <c r="AE76" s="74">
        <f t="shared" si="5"/>
        <v>8738.4670000000006</v>
      </c>
      <c r="AF76" s="74">
        <f t="shared" si="5"/>
        <v>8856.5580000000009</v>
      </c>
      <c r="AG76" s="74">
        <f t="shared" si="5"/>
        <v>8923.021999999999</v>
      </c>
      <c r="AH76" s="74">
        <f t="shared" si="5"/>
        <v>9102.5220000000008</v>
      </c>
      <c r="AI76" s="74">
        <f t="shared" si="5"/>
        <v>8831.6820000000007</v>
      </c>
      <c r="AJ76" s="74">
        <f t="shared" si="5"/>
        <v>8780.5269999999982</v>
      </c>
      <c r="AK76" s="74">
        <f t="shared" si="5"/>
        <v>8924.2379999999994</v>
      </c>
      <c r="AL76" s="74">
        <f t="shared" si="5"/>
        <v>8802.7960000000003</v>
      </c>
      <c r="AM76" s="74">
        <f t="shared" si="5"/>
        <v>8977.9669999999969</v>
      </c>
      <c r="AN76" s="74">
        <f t="shared" si="5"/>
        <v>8652.1539999999986</v>
      </c>
      <c r="AO76" s="74">
        <f t="shared" si="5"/>
        <v>9711.996000000001</v>
      </c>
      <c r="AP76" s="74">
        <f t="shared" ref="AP76:AY76" si="6">SUM(AP77:AP102)</f>
        <v>9185.3630000000012</v>
      </c>
      <c r="AQ76" s="74">
        <f t="shared" si="6"/>
        <v>8404.1890000000021</v>
      </c>
      <c r="AR76" s="74">
        <f t="shared" si="6"/>
        <v>9220.7379999999994</v>
      </c>
      <c r="AS76" s="74">
        <f t="shared" si="6"/>
        <v>8583.5400000000009</v>
      </c>
      <c r="AT76" s="74">
        <f t="shared" si="6"/>
        <v>9204.9730000000018</v>
      </c>
      <c r="AU76" s="74">
        <f t="shared" si="6"/>
        <v>8778.2249999999985</v>
      </c>
      <c r="AV76" s="74">
        <f t="shared" si="6"/>
        <v>8471.6720000000005</v>
      </c>
      <c r="AW76" s="74">
        <f t="shared" si="6"/>
        <v>9098.56</v>
      </c>
      <c r="AX76" s="74">
        <f t="shared" si="6"/>
        <v>8847.2960000000003</v>
      </c>
      <c r="AY76" s="74">
        <f t="shared" si="6"/>
        <v>9040.3410000000003</v>
      </c>
      <c r="AZ76" s="74">
        <f t="shared" ref="AZ76:BG76" si="7">SUM(AZ77:AZ102)</f>
        <v>9021.0570000000025</v>
      </c>
      <c r="BA76" s="74">
        <f t="shared" si="7"/>
        <v>9726.7209999999995</v>
      </c>
      <c r="BB76" s="74">
        <f t="shared" si="7"/>
        <v>8764.2050000000017</v>
      </c>
      <c r="BC76" s="74">
        <f t="shared" si="7"/>
        <v>8629.5839999999989</v>
      </c>
      <c r="BD76" s="74">
        <f t="shared" si="7"/>
        <v>9475.6980000000003</v>
      </c>
      <c r="BE76" s="74">
        <f t="shared" si="7"/>
        <v>9195.3639999999996</v>
      </c>
      <c r="BF76" s="74">
        <f t="shared" si="7"/>
        <v>10036.151</v>
      </c>
      <c r="BG76" s="74">
        <f t="shared" si="7"/>
        <v>9954.7780000000002</v>
      </c>
      <c r="BH76" s="74">
        <f t="shared" ref="BH76:BS76" si="8">SUM(BH77:BH102)</f>
        <v>10366.552000000001</v>
      </c>
      <c r="BI76" s="74">
        <f t="shared" si="8"/>
        <v>10928.543000000001</v>
      </c>
      <c r="BJ76" s="74">
        <f t="shared" si="8"/>
        <v>10962.378000000002</v>
      </c>
      <c r="BK76" s="74">
        <f t="shared" si="8"/>
        <v>11411.104000000003</v>
      </c>
      <c r="BL76" s="74">
        <f t="shared" si="8"/>
        <v>11549.058000000003</v>
      </c>
      <c r="BM76" s="74">
        <f t="shared" si="8"/>
        <v>12844.769999999999</v>
      </c>
      <c r="BN76" s="74">
        <f t="shared" si="8"/>
        <v>11857</v>
      </c>
      <c r="BO76" s="74">
        <f t="shared" si="8"/>
        <v>11549.088</v>
      </c>
      <c r="BP76" s="74">
        <f t="shared" si="8"/>
        <v>12995.569</v>
      </c>
      <c r="BQ76" s="74">
        <f t="shared" si="8"/>
        <v>13007.810999999998</v>
      </c>
      <c r="BR76" s="74">
        <f t="shared" si="8"/>
        <v>14445.429</v>
      </c>
      <c r="BS76" s="74">
        <f t="shared" si="8"/>
        <v>13764.539999999997</v>
      </c>
      <c r="BT76" s="74">
        <f t="shared" ref="BT76:BY76" si="9">SUM(BT77:BT102)</f>
        <v>14720.050999999999</v>
      </c>
      <c r="BU76" s="74">
        <f t="shared" si="9"/>
        <v>15445.219000000003</v>
      </c>
      <c r="BV76" s="74">
        <f t="shared" si="9"/>
        <v>14761.589999999998</v>
      </c>
      <c r="BW76" s="74">
        <f t="shared" si="9"/>
        <v>15551.525000000005</v>
      </c>
      <c r="BX76" s="74">
        <f t="shared" si="9"/>
        <v>15369.033999999998</v>
      </c>
      <c r="BY76" s="74">
        <f t="shared" si="9"/>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10">+SUM(CE77:CE102)</f>
        <v>2548.2979999999998</v>
      </c>
      <c r="CF76" s="74">
        <f t="shared" si="10"/>
        <v>2959.0760000000005</v>
      </c>
      <c r="CG76" s="74">
        <f t="shared" si="10"/>
        <v>3452.4789999999998</v>
      </c>
      <c r="CH76" s="74">
        <f t="shared" si="10"/>
        <v>3496.4059999999999</v>
      </c>
      <c r="CI76" s="74">
        <f t="shared" si="10"/>
        <v>3502.4070000000006</v>
      </c>
      <c r="CJ76" s="74">
        <f t="shared" si="10"/>
        <v>3734.8039999999996</v>
      </c>
      <c r="CK76" s="74">
        <f t="shared" si="10"/>
        <v>3659.7479999999996</v>
      </c>
      <c r="CL76" s="74">
        <f t="shared" si="10"/>
        <v>5361.7670000000016</v>
      </c>
      <c r="CM76" s="91">
        <f t="shared" ref="CM76:CM102" si="11">+SUM(CA76:CL76)</f>
        <v>70196.043000000005</v>
      </c>
      <c r="CN76" s="74">
        <f t="shared" si="10"/>
        <v>5955.398000000001</v>
      </c>
      <c r="CO76" s="74">
        <f t="shared" si="10"/>
        <v>4015.9550000000008</v>
      </c>
      <c r="CP76" s="74">
        <f t="shared" si="10"/>
        <v>6104.3289999999988</v>
      </c>
      <c r="CQ76" s="74">
        <f t="shared" si="10"/>
        <v>5903.2480000000005</v>
      </c>
      <c r="CR76" s="74">
        <f t="shared" si="10"/>
        <v>7069.820999999999</v>
      </c>
      <c r="CS76" s="74">
        <f t="shared" si="10"/>
        <v>7190.1760000000004</v>
      </c>
      <c r="CT76" s="74">
        <f t="shared" si="10"/>
        <v>7424.753999999999</v>
      </c>
      <c r="CU76" s="74">
        <f t="shared" si="10"/>
        <v>7103.884</v>
      </c>
      <c r="CV76" s="74">
        <f t="shared" si="10"/>
        <v>7199.6580000000004</v>
      </c>
      <c r="CW76" s="74">
        <f t="shared" si="10"/>
        <v>7185.2009999999991</v>
      </c>
      <c r="CX76" s="74">
        <f t="shared" si="10"/>
        <v>7430.9360000000006</v>
      </c>
      <c r="CY76" s="74">
        <f t="shared" si="10"/>
        <v>8589.5500000000011</v>
      </c>
      <c r="CZ76" s="74">
        <f t="shared" si="10"/>
        <v>0</v>
      </c>
      <c r="DA76" s="74">
        <f t="shared" ref="DA76:DM76" si="12">+SUM(DA77:DA102)</f>
        <v>7406.2749999999996</v>
      </c>
      <c r="DB76" s="74">
        <f t="shared" si="12"/>
        <v>7540.8149999999996</v>
      </c>
      <c r="DC76" s="74">
        <f t="shared" si="12"/>
        <v>8386.4070000000011</v>
      </c>
      <c r="DD76" s="74">
        <f t="shared" si="12"/>
        <v>8731.4050000000007</v>
      </c>
      <c r="DE76" s="74">
        <f t="shared" si="12"/>
        <v>10722.409000000001</v>
      </c>
      <c r="DF76" s="74">
        <f t="shared" si="12"/>
        <v>0</v>
      </c>
      <c r="DG76" s="74">
        <f t="shared" si="12"/>
        <v>0</v>
      </c>
      <c r="DH76" s="74">
        <f t="shared" si="12"/>
        <v>0</v>
      </c>
      <c r="DI76" s="74">
        <f t="shared" si="12"/>
        <v>0</v>
      </c>
      <c r="DJ76" s="74">
        <f t="shared" si="12"/>
        <v>0</v>
      </c>
      <c r="DK76" s="74">
        <f t="shared" si="12"/>
        <v>0</v>
      </c>
      <c r="DL76" s="74">
        <f t="shared" si="12"/>
        <v>0</v>
      </c>
      <c r="DM76" s="74">
        <f t="shared" si="12"/>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1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v>503.27499999999998</v>
      </c>
      <c r="DE77" s="36">
        <v>627.37300000000005</v>
      </c>
      <c r="DF77" s="36"/>
      <c r="DG77" s="36"/>
      <c r="DH77" s="36"/>
      <c r="DI77" s="36"/>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1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v>181.48400000000001</v>
      </c>
      <c r="DE78" s="36">
        <v>214.959</v>
      </c>
      <c r="DF78" s="36"/>
      <c r="DG78" s="36"/>
      <c r="DH78" s="36"/>
      <c r="DI78" s="36"/>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1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v>188.69300000000001</v>
      </c>
      <c r="DE79" s="36">
        <v>223.34</v>
      </c>
      <c r="DF79" s="36"/>
      <c r="DG79" s="36"/>
      <c r="DH79" s="36"/>
      <c r="DI79" s="36"/>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1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v>347.36900000000003</v>
      </c>
      <c r="DE80" s="36">
        <v>425.81200000000001</v>
      </c>
      <c r="DF80" s="36"/>
      <c r="DG80" s="36"/>
      <c r="DH80" s="36"/>
      <c r="DI80" s="36"/>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1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v>309.86500000000001</v>
      </c>
      <c r="DE81" s="36">
        <v>378.99700000000001</v>
      </c>
      <c r="DF81" s="36"/>
      <c r="DG81" s="36"/>
      <c r="DH81" s="36"/>
      <c r="DI81" s="36"/>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11"/>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v>227.941</v>
      </c>
      <c r="DE82" s="36">
        <v>283.87400000000002</v>
      </c>
      <c r="DF82" s="36"/>
      <c r="DG82" s="36"/>
      <c r="DH82" s="36"/>
      <c r="DI82" s="36"/>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1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v>329.98</v>
      </c>
      <c r="DE83" s="36">
        <v>412.33300000000003</v>
      </c>
      <c r="DF83" s="36"/>
      <c r="DG83" s="36"/>
      <c r="DH83" s="36"/>
      <c r="DI83" s="36"/>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1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v>158.46199999999999</v>
      </c>
      <c r="DE84" s="36">
        <v>190.685</v>
      </c>
      <c r="DF84" s="36"/>
      <c r="DG84" s="36"/>
      <c r="DH84" s="36"/>
      <c r="DI84" s="36"/>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1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v>175.44499999999999</v>
      </c>
      <c r="DE85" s="36">
        <v>213.66900000000001</v>
      </c>
      <c r="DF85" s="36"/>
      <c r="DG85" s="36"/>
      <c r="DH85" s="36"/>
      <c r="DI85" s="36"/>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1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v>301.90899999999999</v>
      </c>
      <c r="DE86" s="36">
        <v>384.983</v>
      </c>
      <c r="DF86" s="36"/>
      <c r="DG86" s="36"/>
      <c r="DH86" s="36"/>
      <c r="DI86" s="36"/>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1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v>446.661</v>
      </c>
      <c r="DE87" s="36">
        <v>554.96</v>
      </c>
      <c r="DF87" s="36"/>
      <c r="DG87" s="36"/>
      <c r="DH87" s="36"/>
      <c r="DI87" s="36"/>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1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v>183.435</v>
      </c>
      <c r="DE88" s="36">
        <v>215.47300000000001</v>
      </c>
      <c r="DF88" s="36"/>
      <c r="DG88" s="36"/>
      <c r="DH88" s="36"/>
      <c r="DI88" s="36"/>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1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v>679.02700000000004</v>
      </c>
      <c r="DE89" s="36">
        <v>845.89499999999998</v>
      </c>
      <c r="DF89" s="36"/>
      <c r="DG89" s="36"/>
      <c r="DH89" s="36"/>
      <c r="DI89" s="36"/>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1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v>331.529</v>
      </c>
      <c r="DE90" s="36">
        <v>391.334</v>
      </c>
      <c r="DF90" s="36"/>
      <c r="DG90" s="36"/>
      <c r="DH90" s="36"/>
      <c r="DI90" s="36"/>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1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v>848.73099999999999</v>
      </c>
      <c r="DE91" s="36">
        <v>1071.124</v>
      </c>
      <c r="DF91" s="36"/>
      <c r="DG91" s="36"/>
      <c r="DH91" s="36"/>
      <c r="DI91" s="36"/>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1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v>594.88300000000004</v>
      </c>
      <c r="DE92" s="36">
        <v>766.77200000000005</v>
      </c>
      <c r="DF92" s="36"/>
      <c r="DG92" s="36"/>
      <c r="DH92" s="36"/>
      <c r="DI92" s="36"/>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1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v>56.426000000000002</v>
      </c>
      <c r="DE93" s="36">
        <v>61.125999999999998</v>
      </c>
      <c r="DF93" s="36"/>
      <c r="DG93" s="36"/>
      <c r="DH93" s="36"/>
      <c r="DI93" s="36"/>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1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v>102.629</v>
      </c>
      <c r="DE94" s="36">
        <v>116.387</v>
      </c>
      <c r="DF94" s="36"/>
      <c r="DG94" s="36"/>
      <c r="DH94" s="36"/>
      <c r="DI94" s="36"/>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1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v>388.79199999999997</v>
      </c>
      <c r="DE95" s="36">
        <v>481.029</v>
      </c>
      <c r="DF95" s="36"/>
      <c r="DG95" s="36"/>
      <c r="DH95" s="36"/>
      <c r="DI95" s="36"/>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1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v>200.32</v>
      </c>
      <c r="DE96" s="36">
        <v>249.113</v>
      </c>
      <c r="DF96" s="36"/>
      <c r="DG96" s="36"/>
      <c r="DH96" s="36"/>
      <c r="DI96" s="36"/>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1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v>322.75599999999997</v>
      </c>
      <c r="DE97" s="36">
        <v>386.49599999999998</v>
      </c>
      <c r="DF97" s="36"/>
      <c r="DG97" s="36"/>
      <c r="DH97" s="36"/>
      <c r="DI97" s="36"/>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1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v>227.73599999999999</v>
      </c>
      <c r="DE98" s="36">
        <v>268.37799999999999</v>
      </c>
      <c r="DF98" s="36"/>
      <c r="DG98" s="36"/>
      <c r="DH98" s="36"/>
      <c r="DI98" s="36"/>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1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v>296.28800000000001</v>
      </c>
      <c r="DE99" s="36">
        <v>353.33300000000003</v>
      </c>
      <c r="DF99" s="36"/>
      <c r="DG99" s="36"/>
      <c r="DH99" s="36"/>
      <c r="DI99" s="36"/>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1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v>284.13600000000002</v>
      </c>
      <c r="DE100" s="36">
        <v>341.72500000000002</v>
      </c>
      <c r="DF100" s="36"/>
      <c r="DG100" s="36"/>
      <c r="DH100" s="36"/>
      <c r="DI100" s="36"/>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1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v>300.89800000000002</v>
      </c>
      <c r="DE101" s="36">
        <v>363.28399999999999</v>
      </c>
      <c r="DF101" s="36"/>
      <c r="DG101" s="36"/>
      <c r="DH101" s="36"/>
      <c r="DI101" s="36"/>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1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v>742.73500000000001</v>
      </c>
      <c r="DE102" s="36">
        <v>899.95500000000004</v>
      </c>
      <c r="DF102" s="36"/>
      <c r="DG102" s="36"/>
      <c r="DH102" s="36"/>
      <c r="DI102" s="36"/>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149</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2022-07-12T21:45:31Z</dcterms:modified>
</cp:coreProperties>
</file>