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1271B241-E93E-4950-B489-FDAB775AB102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0" i="17" l="1"/>
  <c r="DT48" i="3" l="1"/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36" i="4"/>
  <c r="EO35" i="4"/>
  <c r="EO34" i="4"/>
  <c r="EO31" i="4"/>
  <c r="EO28" i="4"/>
  <c r="EO25" i="4"/>
  <c r="EO19" i="4"/>
  <c r="EO18" i="4"/>
  <c r="EO14" i="4"/>
  <c r="EO17" i="4"/>
  <c r="EO11" i="4"/>
  <c r="EO8" i="4"/>
  <c r="EO42" i="4" l="1"/>
  <c r="EO32" i="5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U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IO35" i="10" l="1"/>
  <c r="IO17" i="10"/>
  <c r="FG54" i="13"/>
  <c r="FE54" i="13"/>
  <c r="FO46" i="13"/>
  <c r="FO23" i="13"/>
  <c r="DL28" i="14" l="1"/>
  <c r="DM28" i="14"/>
  <c r="DH29" i="14"/>
  <c r="DH28" i="14" s="1"/>
  <c r="DI29" i="14"/>
  <c r="DI28" i="14" s="1"/>
  <c r="DJ29" i="14"/>
  <c r="DJ28" i="14" s="1"/>
  <c r="DK29" i="14"/>
  <c r="DL29" i="14"/>
  <c r="DM29" i="14"/>
  <c r="DN29" i="14"/>
  <c r="DN28" i="14" s="1"/>
  <c r="DH30" i="14"/>
  <c r="DI30" i="14"/>
  <c r="DJ30" i="14"/>
  <c r="DK30" i="14"/>
  <c r="DK28" i="14" s="1"/>
  <c r="DL30" i="14"/>
  <c r="DM30" i="14"/>
  <c r="DN30" i="14"/>
  <c r="DL14" i="14"/>
  <c r="DM14" i="14"/>
  <c r="DN14" i="14"/>
  <c r="DH15" i="14"/>
  <c r="DH14" i="14" s="1"/>
  <c r="DI15" i="14"/>
  <c r="DI14" i="14" s="1"/>
  <c r="DJ15" i="14"/>
  <c r="DJ14" i="14" s="1"/>
  <c r="DK15" i="14"/>
  <c r="DK14" i="14" s="1"/>
  <c r="DL15" i="14"/>
  <c r="DM15" i="14"/>
  <c r="DN15" i="14"/>
  <c r="DH16" i="14"/>
  <c r="DI16" i="14"/>
  <c r="DJ16" i="14"/>
  <c r="DK16" i="14"/>
  <c r="DL16" i="14"/>
  <c r="DM16" i="14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C14" i="14" s="1"/>
  <c r="DO13" i="14"/>
  <c r="DO12" i="14"/>
  <c r="DO11" i="14"/>
  <c r="DO10" i="14"/>
  <c r="DO9" i="14"/>
  <c r="DO8" i="14"/>
  <c r="DO36" i="14" l="1"/>
  <c r="DO29" i="14"/>
  <c r="DO30" i="14"/>
  <c r="DC28" i="14"/>
  <c r="DO28" i="14" s="1"/>
  <c r="DO14" i="14"/>
  <c r="DO16" i="14"/>
  <c r="DO15" i="14"/>
  <c r="FJ11" i="12" l="1"/>
  <c r="FK11" i="12"/>
  <c r="FH12" i="12"/>
  <c r="FH11" i="12" s="1"/>
  <c r="FI12" i="12"/>
  <c r="FJ12" i="12"/>
  <c r="FK12" i="12"/>
  <c r="FL12" i="12"/>
  <c r="FL11" i="12" s="1"/>
  <c r="FM12" i="12"/>
  <c r="FM11" i="12" s="1"/>
  <c r="FN12" i="12"/>
  <c r="FN11" i="12" s="1"/>
  <c r="FH13" i="12"/>
  <c r="FI13" i="12"/>
  <c r="FI11" i="12" s="1"/>
  <c r="FJ13" i="12"/>
  <c r="FK13" i="12"/>
  <c r="FL13" i="12"/>
  <c r="FM13" i="12"/>
  <c r="FN13" i="12"/>
  <c r="FN8" i="12"/>
  <c r="FH8" i="12"/>
  <c r="FI8" i="12"/>
  <c r="FJ8" i="12"/>
  <c r="FK8" i="12"/>
  <c r="FL8" i="12"/>
  <c r="FM8" i="12"/>
  <c r="FH19" i="12"/>
  <c r="FI19" i="12"/>
  <c r="FJ19" i="12"/>
  <c r="FK19" i="12"/>
  <c r="FL19" i="12"/>
  <c r="FM19" i="12"/>
  <c r="FN19" i="12"/>
  <c r="FL22" i="12"/>
  <c r="FM22" i="12"/>
  <c r="FN22" i="12"/>
  <c r="FH23" i="12"/>
  <c r="FI23" i="12"/>
  <c r="FI22" i="12" s="1"/>
  <c r="FJ23" i="12"/>
  <c r="FK23" i="12"/>
  <c r="FK22" i="12" s="1"/>
  <c r="FL23" i="12"/>
  <c r="FM23" i="12"/>
  <c r="FN23" i="12"/>
  <c r="FH24" i="12"/>
  <c r="FH22" i="12" s="1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2" i="12" s="1"/>
  <c r="FC23" i="12"/>
  <c r="FC19" i="12"/>
  <c r="FC13" i="12"/>
  <c r="FC12" i="12"/>
  <c r="FC8" i="12"/>
  <c r="FC11" i="12" l="1"/>
  <c r="FO23" i="12"/>
  <c r="FO12" i="12"/>
  <c r="FO11" i="12"/>
  <c r="FO8" i="12"/>
  <c r="FO19" i="12"/>
  <c r="FJ22" i="12"/>
  <c r="FO22" i="12"/>
  <c r="FO30" i="12"/>
  <c r="FO13" i="12"/>
  <c r="FO24" i="12"/>
  <c r="EU35" i="2" l="1"/>
  <c r="EU34" i="2" s="1"/>
  <c r="EV35" i="2"/>
  <c r="EV34" i="2" s="1"/>
  <c r="EW35" i="2"/>
  <c r="EW34" i="2" s="1"/>
  <c r="EX35" i="2"/>
  <c r="EX34" i="2" s="1"/>
  <c r="EY35" i="2"/>
  <c r="EY34" i="2" s="1"/>
  <c r="EZ35" i="2"/>
  <c r="EZ34" i="2" s="1"/>
  <c r="FA35" i="2"/>
  <c r="EU36" i="2"/>
  <c r="EV36" i="2"/>
  <c r="EW36" i="2"/>
  <c r="EX36" i="2"/>
  <c r="EY36" i="2"/>
  <c r="EZ36" i="2"/>
  <c r="FA36" i="2"/>
  <c r="FA34" i="2" s="1"/>
  <c r="EU18" i="2"/>
  <c r="EU17" i="2" s="1"/>
  <c r="EV18" i="2"/>
  <c r="EV17" i="2" s="1"/>
  <c r="EW18" i="2"/>
  <c r="EW17" i="2" s="1"/>
  <c r="EX18" i="2"/>
  <c r="EX17" i="2" s="1"/>
  <c r="EY18" i="2"/>
  <c r="EY17" i="2" s="1"/>
  <c r="EZ18" i="2"/>
  <c r="EZ17" i="2" s="1"/>
  <c r="FA18" i="2"/>
  <c r="FA17" i="2" s="1"/>
  <c r="EU19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EP17" i="2" s="1"/>
  <c r="FB14" i="2"/>
  <c r="FB11" i="2"/>
  <c r="FB8" i="2"/>
  <c r="FB42" i="2" l="1"/>
  <c r="FB36" i="2"/>
  <c r="FB35" i="2"/>
  <c r="EP34" i="2"/>
  <c r="FB19" i="2"/>
  <c r="FB17" i="2"/>
  <c r="FB18" i="2"/>
  <c r="FB34" i="2"/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AS86" i="8"/>
  <c r="BB86" i="8" s="1"/>
  <c r="AO86" i="8"/>
  <c r="AO85" i="8" s="1"/>
  <c r="AB86" i="8"/>
  <c r="O86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O24" i="13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O14" i="13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O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B85" i="8" l="1"/>
  <c r="BB55" i="6"/>
  <c r="DO48" i="3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<sst xmlns="http://schemas.openxmlformats.org/spreadsheetml/2006/main" count="8587" uniqueCount="173">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</sst>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R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X9" sqref="DX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/>
      <c r="DV8" s="14"/>
      <c r="DW8" s="14"/>
      <c r="DX8" s="130"/>
      <c r="DY8" s="14"/>
      <c r="DZ8" s="14"/>
      <c r="EA8" s="14"/>
      <c r="EB8" s="14">
        <f>+SUM(DP8:EA8)</f>
        <v>542581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/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/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/>
      <c r="DV11" s="14"/>
      <c r="DW11" s="14"/>
      <c r="DX11" s="130"/>
      <c r="DY11" s="14"/>
      <c r="DZ11" s="14"/>
      <c r="EA11" s="14"/>
      <c r="EB11" s="14">
        <f t="shared" ref="EB11" si="19">+SUM(DP11:EA11)</f>
        <v>228949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/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/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/>
      <c r="DV14" s="14"/>
      <c r="DW14" s="14"/>
      <c r="DX14" s="130"/>
      <c r="DY14" s="14"/>
      <c r="DZ14" s="14"/>
      <c r="EA14" s="14"/>
      <c r="EB14" s="14">
        <f t="shared" ref="EB14" si="25">+SUM(DP14:EA14)</f>
        <v>265203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/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/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/>
      <c r="DV17" s="14"/>
      <c r="DW17" s="14"/>
      <c r="DX17" s="130"/>
      <c r="DY17" s="14"/>
      <c r="DZ17" s="14"/>
      <c r="EA17" s="14"/>
      <c r="EB17" s="14">
        <f t="shared" ref="EB17" si="31">+SUM(DP17:EA17)</f>
        <v>289577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/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/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/>
      <c r="DV20" s="19"/>
      <c r="DW20" s="19"/>
      <c r="DX20" s="140"/>
      <c r="DY20" s="19"/>
      <c r="DZ20" s="19"/>
      <c r="EA20" s="19"/>
      <c r="EB20" s="19">
        <f t="shared" ref="EB20:EB22" si="39">+SUM(DP20:EA20)</f>
        <v>1326310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/>
      <c r="DV21" s="20"/>
      <c r="DW21" s="20"/>
      <c r="DX21" s="142"/>
      <c r="DY21" s="20"/>
      <c r="DZ21" s="20"/>
      <c r="EA21" s="20"/>
      <c r="EB21" s="20">
        <f t="shared" si="39"/>
        <v>866913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/>
      <c r="DV22" s="20"/>
      <c r="DW22" s="20"/>
      <c r="DX22" s="142"/>
      <c r="DY22" s="20"/>
      <c r="DZ22" s="20"/>
      <c r="EA22" s="20"/>
      <c r="EB22" s="20">
        <f t="shared" si="39"/>
        <v>459397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>
        <v>245058</v>
      </c>
      <c r="DU28" s="14"/>
      <c r="DV28" s="14"/>
      <c r="DW28" s="14"/>
      <c r="DX28" s="130"/>
      <c r="DY28" s="14"/>
      <c r="DZ28" s="14"/>
      <c r="EA28" s="14"/>
      <c r="EB28" s="14">
        <f>+SUM(DP28:EA28)</f>
        <v>1280542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>
        <v>46176</v>
      </c>
      <c r="DU29" s="16"/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>
        <v>198882</v>
      </c>
      <c r="DU30" s="17"/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>
        <v>115556</v>
      </c>
      <c r="DU31" s="14"/>
      <c r="DV31" s="14"/>
      <c r="DW31" s="14"/>
      <c r="DX31" s="130"/>
      <c r="DY31" s="14"/>
      <c r="DZ31" s="14"/>
      <c r="EA31" s="14"/>
      <c r="EB31" s="14">
        <f t="shared" ref="EB31" si="73">+SUM(DP31:EA31)</f>
        <v>547608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>
        <v>29206</v>
      </c>
      <c r="DU32" s="16"/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>
        <v>86350</v>
      </c>
      <c r="DU33" s="17"/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>
        <v>130239</v>
      </c>
      <c r="DU34" s="14"/>
      <c r="DV34" s="14"/>
      <c r="DW34" s="14"/>
      <c r="DX34" s="130"/>
      <c r="DY34" s="14"/>
      <c r="DZ34" s="14"/>
      <c r="EA34" s="14"/>
      <c r="EB34" s="14">
        <f t="shared" ref="EB34" si="79">+SUM(DP34:EA34)</f>
        <v>600387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>
        <v>35875</v>
      </c>
      <c r="DU35" s="16"/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>
        <v>94364</v>
      </c>
      <c r="DU36" s="17"/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>
        <v>93364</v>
      </c>
      <c r="DU37" s="14"/>
      <c r="DV37" s="14"/>
      <c r="DW37" s="14"/>
      <c r="DX37" s="130"/>
      <c r="DY37" s="14"/>
      <c r="DZ37" s="14"/>
      <c r="EA37" s="14"/>
      <c r="EB37" s="14">
        <f t="shared" ref="EB37" si="85">+SUM(DP37:EA37)</f>
        <v>454275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>
        <v>48616</v>
      </c>
      <c r="DU38" s="16"/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>
        <v>44748</v>
      </c>
      <c r="DU39" s="17"/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>
        <v>584217</v>
      </c>
      <c r="DU40" s="19"/>
      <c r="DV40" s="19"/>
      <c r="DW40" s="19"/>
      <c r="DX40" s="140"/>
      <c r="DY40" s="19"/>
      <c r="DZ40" s="19"/>
      <c r="EA40" s="19"/>
      <c r="EB40" s="19">
        <f t="shared" ref="EB40:EB42" si="93">+SUM(DP40:EA40)</f>
        <v>2882812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>
        <v>159873</v>
      </c>
      <c r="DU41" s="20"/>
      <c r="DV41" s="20"/>
      <c r="DW41" s="20"/>
      <c r="DX41" s="142"/>
      <c r="DY41" s="20"/>
      <c r="DZ41" s="20"/>
      <c r="EA41" s="20"/>
      <c r="EB41" s="20">
        <f t="shared" si="93"/>
        <v>866913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>
        <v>424344</v>
      </c>
      <c r="DU42" s="20"/>
      <c r="DV42" s="20"/>
      <c r="DW42" s="20"/>
      <c r="DX42" s="142"/>
      <c r="DY42" s="20"/>
      <c r="DZ42" s="20"/>
      <c r="EA42" s="20"/>
      <c r="EB42" s="20">
        <f t="shared" si="93"/>
        <v>2015899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>DP49+DP50</f>
        <v>4122870</v>
      </c>
      <c r="DQ48" s="29">
        <f>DQ49+DQ50</f>
        <v>4159983.4000000004</v>
      </c>
      <c r="DR48" s="29">
        <f>DR49+DR50</f>
        <v>4007375.4</v>
      </c>
      <c r="DS48" s="29">
        <f>DS49+DS50</f>
        <v>3934976.4</v>
      </c>
      <c r="DT48" s="29">
        <f>DT49+DT50</f>
        <v>4156603.2999999993</v>
      </c>
      <c r="DU48" s="29"/>
      <c r="DV48" s="29"/>
      <c r="DW48" s="29"/>
      <c r="DX48" s="155"/>
      <c r="DY48" s="29"/>
      <c r="DZ48" s="29"/>
      <c r="EA48" s="29"/>
      <c r="EB48" s="29">
        <f>+SUM(DP48:EA48)</f>
        <v>20381808.5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>
        <v>1135098.2999999998</v>
      </c>
      <c r="DU49" s="35"/>
      <c r="DV49" s="38"/>
      <c r="DW49" s="35"/>
      <c r="DX49" s="156"/>
      <c r="DY49" s="35"/>
      <c r="DZ49" s="38"/>
      <c r="EA49" s="35"/>
      <c r="EB49" s="35">
        <f>+SUM(DP49:EA49)</f>
        <v>6106871.8999999994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>
        <v>3021504.9999999995</v>
      </c>
      <c r="DU50" s="35"/>
      <c r="DV50" s="38"/>
      <c r="DW50" s="35"/>
      <c r="DX50" s="156"/>
      <c r="DY50" s="35"/>
      <c r="DZ50" s="38"/>
      <c r="EA50" s="35"/>
      <c r="EB50" s="35">
        <f>+SUM(DP50:EA50)</f>
        <v>14274936.6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C4" activePane="bottomRight" state="frozen"/>
      <selection pane="topRight" activeCell="C1" sqref="C1"/>
      <selection pane="bottomLeft" activeCell="A4" sqref="A4"/>
      <selection pane="bottomRight" activeCell="FG19" sqref="FG19:FG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f t="shared" ref="FG8:FM8" si="10">+FH9+FH10</f>
        <v>0</v>
      </c>
      <c r="FI8" s="47">
        <f t="shared" si="10"/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76755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/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f t="shared" ref="FG11:FN11" si="17">SUM(FH12:FH13)</f>
        <v>0</v>
      </c>
      <c r="FI11" s="49">
        <f t="shared" si="17"/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76755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f t="shared" ref="FG12:FN12" si="31">IF($B12="","",FH9)</f>
        <v>0</v>
      </c>
      <c r="FI12" s="47">
        <f t="shared" si="31"/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60284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f t="shared" ref="FG13:FN13" si="38">IF($B13="","",FH10)</f>
        <v>0</v>
      </c>
      <c r="FI13" s="47">
        <f t="shared" si="38"/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16471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f t="shared" ref="FG19:FN19" si="49">FH20+FH21</f>
        <v>0</v>
      </c>
      <c r="FI19" s="47">
        <f t="shared" si="49"/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98226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/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/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f t="shared" ref="FG22:FN22" si="56">SUM(FH23:FH24)</f>
        <v>0</v>
      </c>
      <c r="FI22" s="49">
        <f t="shared" si="56"/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98226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f t="shared" ref="FG23:FN23" si="65">IF($B23="","",FH20)</f>
        <v>0</v>
      </c>
      <c r="FI23" s="47">
        <f t="shared" si="65"/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60284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f t="shared" ref="FG24:FN24" si="71">IF($B24="","",FH21)</f>
        <v>0</v>
      </c>
      <c r="FI24" s="47">
        <f t="shared" si="71"/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37942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8">SUM(FD31:FD32)</f>
        <v>55044.900000000009</v>
      </c>
      <c r="FE30" s="53">
        <f t="shared" si="78"/>
        <v>50564.599999999991</v>
      </c>
      <c r="FF30" s="53">
        <f t="shared" si="78"/>
        <v>47844.2</v>
      </c>
      <c r="FG30" s="53">
        <f t="shared" si="78"/>
        <v>59006.299999999988</v>
      </c>
      <c r="FH30" s="53">
        <f t="shared" si="78"/>
        <v>0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275829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8">
        <v>37128.699999999997</v>
      </c>
      <c r="FH31" s="48"/>
      <c r="FI31" s="47"/>
      <c r="FJ31" s="47"/>
      <c r="FK31" s="47"/>
      <c r="FL31" s="47"/>
      <c r="FM31" s="47"/>
      <c r="FN31" s="47"/>
      <c r="FO31" s="72">
        <f>+SUM(FC31:FN31)</f>
        <v>169411.40000000002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8">
        <v>21877.599999999995</v>
      </c>
      <c r="FH32" s="48"/>
      <c r="FI32" s="47"/>
      <c r="FJ32" s="47"/>
      <c r="FK32" s="47"/>
      <c r="FL32" s="47"/>
      <c r="FM32" s="47"/>
      <c r="FN32" s="47"/>
      <c r="FO32" s="72">
        <f>+SUM(FC32:FN32)</f>
        <v>106417.59999999999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C4" activePane="bottomRight" state="frozen"/>
      <selection pane="topRight" activeCell="C1" sqref="C1"/>
      <selection pane="bottomLeft" activeCell="A4" sqref="A4"/>
      <selection pane="bottomRight" activeCell="DF35" sqref="DF35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/>
      <c r="DI8" s="14"/>
      <c r="DJ8" s="14"/>
      <c r="DK8" s="130"/>
      <c r="DL8" s="14"/>
      <c r="DM8" s="14"/>
      <c r="DN8" s="14"/>
      <c r="DO8" s="56">
        <f>+SUM(DC8:DN8)</f>
        <v>321132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/>
      <c r="DI9" s="16"/>
      <c r="DJ9" s="16"/>
      <c r="DK9" s="136"/>
      <c r="DL9" s="16"/>
      <c r="DM9" s="16"/>
      <c r="DN9" s="16"/>
      <c r="DO9" s="56">
        <f t="shared" ref="DO9:DO16" si="10">+SUM(DC9:DN9)</f>
        <v>190716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/>
      <c r="DI10" s="17"/>
      <c r="DJ10" s="17"/>
      <c r="DK10" s="139"/>
      <c r="DL10" s="17"/>
      <c r="DM10" s="17"/>
      <c r="DN10" s="17"/>
      <c r="DO10" s="56">
        <f t="shared" si="10"/>
        <v>130416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/>
      <c r="DI11" s="14"/>
      <c r="DJ11" s="14"/>
      <c r="DK11" s="130"/>
      <c r="DL11" s="14"/>
      <c r="DM11" s="14"/>
      <c r="DN11" s="14"/>
      <c r="DO11" s="56">
        <f t="shared" si="10"/>
        <v>694704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/>
      <c r="DI12" s="16"/>
      <c r="DJ12" s="16"/>
      <c r="DK12" s="136"/>
      <c r="DL12" s="16"/>
      <c r="DM12" s="16"/>
      <c r="DN12" s="16"/>
      <c r="DO12" s="56">
        <f t="shared" si="10"/>
        <v>517458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/>
      <c r="DI13" s="17"/>
      <c r="DJ13" s="17"/>
      <c r="DK13" s="139"/>
      <c r="DL13" s="17"/>
      <c r="DM13" s="17"/>
      <c r="DN13" s="17"/>
      <c r="DO13" s="56">
        <f t="shared" si="10"/>
        <v>177246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v>217570</v>
      </c>
      <c r="DH14" s="59">
        <f t="shared" ref="DG14:DN14" si="23">SUM(DH15:DH16)</f>
        <v>0</v>
      </c>
      <c r="DI14" s="59">
        <f t="shared" si="23"/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1015836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v>149996</v>
      </c>
      <c r="DH15" s="61">
        <f t="shared" ref="DG15:DN15" si="31">DH9+DH12</f>
        <v>0</v>
      </c>
      <c r="DI15" s="61">
        <f t="shared" si="31"/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708174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v>67574</v>
      </c>
      <c r="DH16" s="61">
        <f t="shared" ref="DG16:DN16" si="37">DH10+DH13</f>
        <v>0</v>
      </c>
      <c r="DI16" s="61">
        <f t="shared" si="37"/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307662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/>
      <c r="DI22" s="14"/>
      <c r="DJ22" s="14"/>
      <c r="DK22" s="130"/>
      <c r="DL22" s="14"/>
      <c r="DM22" s="14"/>
      <c r="DN22" s="14"/>
      <c r="DO22" s="56">
        <f>+SUM(DC22:DN22)</f>
        <v>788440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/>
      <c r="DI23" s="16"/>
      <c r="DJ23" s="16"/>
      <c r="DK23" s="136"/>
      <c r="DL23" s="16"/>
      <c r="DM23" s="16"/>
      <c r="DN23" s="16"/>
      <c r="DO23" s="56">
        <f t="shared" ref="DO23:DO30" si="49">+SUM(DC23:DN23)</f>
        <v>190716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/>
      <c r="DI24" s="17"/>
      <c r="DJ24" s="17"/>
      <c r="DK24" s="139"/>
      <c r="DL24" s="17"/>
      <c r="DM24" s="17"/>
      <c r="DN24" s="17"/>
      <c r="DO24" s="56">
        <f t="shared" si="49"/>
        <v>597724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/>
      <c r="DI25" s="14"/>
      <c r="DJ25" s="14"/>
      <c r="DK25" s="130"/>
      <c r="DL25" s="14"/>
      <c r="DM25" s="14"/>
      <c r="DN25" s="14"/>
      <c r="DO25" s="56">
        <f t="shared" si="49"/>
        <v>1005746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/>
      <c r="DI26" s="16"/>
      <c r="DJ26" s="16"/>
      <c r="DK26" s="136"/>
      <c r="DL26" s="16"/>
      <c r="DM26" s="16"/>
      <c r="DN26" s="16"/>
      <c r="DO26" s="56">
        <f t="shared" si="49"/>
        <v>517458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/>
      <c r="DI27" s="17"/>
      <c r="DJ27" s="17"/>
      <c r="DK27" s="139"/>
      <c r="DL27" s="17"/>
      <c r="DM27" s="17"/>
      <c r="DN27" s="17"/>
      <c r="DO27" s="56">
        <f t="shared" si="49"/>
        <v>488288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v>385066</v>
      </c>
      <c r="DH28" s="59">
        <f t="shared" ref="DG28:DN28" si="61">SUM(DH29:DH30)</f>
        <v>0</v>
      </c>
      <c r="DI28" s="59">
        <f t="shared" si="61"/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1794186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v>149996</v>
      </c>
      <c r="DH29" s="61">
        <f t="shared" ref="DG29:DN29" si="68">DH23+DH26</f>
        <v>0</v>
      </c>
      <c r="DI29" s="61">
        <f t="shared" si="68"/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708174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v>235070</v>
      </c>
      <c r="DH30" s="61">
        <f t="shared" ref="DG30:DN30" si="73">DH24+DH27</f>
        <v>0</v>
      </c>
      <c r="DI30" s="61">
        <f t="shared" si="73"/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1086012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1487331.4999999898</v>
      </c>
      <c r="DH36" s="62">
        <f t="shared" si="81"/>
        <v>0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6981907.9999999898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>
        <v>588139.99999998917</v>
      </c>
      <c r="DH37" s="63"/>
      <c r="DI37" s="63"/>
      <c r="DJ37" s="63"/>
      <c r="DK37" s="159"/>
      <c r="DL37" s="63"/>
      <c r="DM37" s="63"/>
      <c r="DN37" s="63"/>
      <c r="DO37" s="63">
        <f>+SUM(DC37:DN37)</f>
        <v>2829039.1999999895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>
        <v>899191.5000000007</v>
      </c>
      <c r="DH38" s="63"/>
      <c r="DI38" s="63"/>
      <c r="DJ38" s="63"/>
      <c r="DK38" s="159"/>
      <c r="DL38" s="63"/>
      <c r="DM38" s="63"/>
      <c r="DN38" s="63"/>
      <c r="DO38" s="63">
        <f>+SUM(DC38:DN38)</f>
        <v>4152868.8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S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T8" sqref="FT8:FT25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>
        <v>343182</v>
      </c>
      <c r="FU8" s="66"/>
      <c r="FV8" s="66"/>
      <c r="FW8" s="66"/>
      <c r="FX8" s="160"/>
      <c r="FY8" s="66"/>
      <c r="FZ8" s="66"/>
      <c r="GA8" s="66"/>
      <c r="GB8" s="67">
        <f>+SUM(FP8:GA8)</f>
        <v>1736138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/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/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>
        <v>180857</v>
      </c>
      <c r="FU11" s="66"/>
      <c r="FV11" s="66"/>
      <c r="FW11" s="66"/>
      <c r="FX11" s="160"/>
      <c r="FY11" s="66"/>
      <c r="FZ11" s="66"/>
      <c r="GA11" s="66"/>
      <c r="GB11" s="67">
        <f t="shared" ref="GB11:GB17" si="25">+SUM(FP11:GA11)</f>
        <v>934470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/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/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>
        <v>47552</v>
      </c>
      <c r="FU14" s="66"/>
      <c r="FV14" s="66"/>
      <c r="FW14" s="66"/>
      <c r="FX14" s="160"/>
      <c r="FY14" s="66"/>
      <c r="FZ14" s="66"/>
      <c r="GA14" s="66"/>
      <c r="GB14" s="67">
        <f t="shared" si="25"/>
        <v>245432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/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/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>
        <v>42039</v>
      </c>
      <c r="FU17" s="66"/>
      <c r="FV17" s="66"/>
      <c r="FW17" s="66"/>
      <c r="FX17" s="160"/>
      <c r="FY17" s="66"/>
      <c r="FZ17" s="66"/>
      <c r="GA17" s="66"/>
      <c r="GB17" s="67">
        <f t="shared" si="25"/>
        <v>229517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/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/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>
        <v>251786</v>
      </c>
      <c r="FU20" s="66"/>
      <c r="FV20" s="66"/>
      <c r="FW20" s="66"/>
      <c r="FX20" s="160"/>
      <c r="FY20" s="66"/>
      <c r="FZ20" s="66"/>
      <c r="GA20" s="66"/>
      <c r="GB20" s="67">
        <f>+SUM(FP20:GA20)</f>
        <v>1289890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/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/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>
        <v>865416</v>
      </c>
      <c r="FU23" s="68"/>
      <c r="FV23" s="68"/>
      <c r="FW23" s="68"/>
      <c r="FX23" s="162"/>
      <c r="FY23" s="68"/>
      <c r="FZ23" s="68"/>
      <c r="GA23" s="68"/>
      <c r="GB23" s="68">
        <f>+SUM(FP23:GA23)</f>
        <v>4435447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>
        <v>520595</v>
      </c>
      <c r="FU24" s="67"/>
      <c r="FV24" s="67"/>
      <c r="FW24" s="67"/>
      <c r="FX24" s="163"/>
      <c r="FY24" s="67"/>
      <c r="FZ24" s="67"/>
      <c r="GA24" s="67"/>
      <c r="GB24" s="67">
        <f>+SUM(FP24:GA24)</f>
        <v>2726049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>
        <v>344821</v>
      </c>
      <c r="FU25" s="67"/>
      <c r="FV25" s="67"/>
      <c r="FW25" s="67"/>
      <c r="FX25" s="163"/>
      <c r="FY25" s="67"/>
      <c r="FZ25" s="67"/>
      <c r="GA25" s="67"/>
      <c r="GB25" s="67">
        <f>+SUM(FP25:GA25)</f>
        <v>1709398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>
        <v>732530</v>
      </c>
      <c r="FU31" s="66"/>
      <c r="FV31" s="66"/>
      <c r="FW31" s="66"/>
      <c r="FX31" s="160"/>
      <c r="FY31" s="66"/>
      <c r="FZ31" s="66"/>
      <c r="GA31" s="66"/>
      <c r="GB31" s="67">
        <f>+SUM(FP31:GA31)</f>
        <v>3649475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/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/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>
        <v>441188</v>
      </c>
      <c r="FU34" s="66"/>
      <c r="FV34" s="66"/>
      <c r="FW34" s="66"/>
      <c r="FX34" s="160"/>
      <c r="FY34" s="66"/>
      <c r="FZ34" s="66"/>
      <c r="GA34" s="66"/>
      <c r="GB34" s="67">
        <f t="shared" ref="GB34:GB40" si="91">+SUM(FP34:GA34)</f>
        <v>2221930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/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/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>
        <v>135471</v>
      </c>
      <c r="FU37" s="66"/>
      <c r="FV37" s="66"/>
      <c r="FW37" s="66"/>
      <c r="FX37" s="160"/>
      <c r="FY37" s="66"/>
      <c r="FZ37" s="66"/>
      <c r="GA37" s="66"/>
      <c r="GB37" s="67">
        <f t="shared" si="91"/>
        <v>654564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/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/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>
        <v>151093</v>
      </c>
      <c r="FU40" s="66"/>
      <c r="FV40" s="66"/>
      <c r="FW40" s="66"/>
      <c r="FX40" s="160"/>
      <c r="FY40" s="66"/>
      <c r="FZ40" s="66"/>
      <c r="GA40" s="66"/>
      <c r="GB40" s="67">
        <f t="shared" si="91"/>
        <v>785576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/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/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>
        <v>436276</v>
      </c>
      <c r="FU43" s="66"/>
      <c r="FV43" s="66"/>
      <c r="FW43" s="66"/>
      <c r="FX43" s="160"/>
      <c r="FY43" s="66"/>
      <c r="FZ43" s="66"/>
      <c r="GA43" s="66"/>
      <c r="GB43" s="67">
        <f>+SUM(FP43:GA43)</f>
        <v>2234948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/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/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>
        <v>1896558</v>
      </c>
      <c r="FU46" s="68"/>
      <c r="FV46" s="68"/>
      <c r="FW46" s="68"/>
      <c r="FX46" s="162"/>
      <c r="FY46" s="68"/>
      <c r="FZ46" s="68"/>
      <c r="GA46" s="68"/>
      <c r="GB46" s="68">
        <f>+SUM(FP46:GA46)</f>
        <v>9546493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>
        <v>520595</v>
      </c>
      <c r="FU47" s="67"/>
      <c r="FV47" s="67"/>
      <c r="FW47" s="67"/>
      <c r="FX47" s="163"/>
      <c r="FY47" s="67"/>
      <c r="FZ47" s="67"/>
      <c r="GA47" s="67"/>
      <c r="GB47" s="67">
        <f>+SUM(FP47:GA47)</f>
        <v>2726049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>
        <v>1375963</v>
      </c>
      <c r="FU48" s="67"/>
      <c r="FV48" s="67"/>
      <c r="FW48" s="67"/>
      <c r="FX48" s="163"/>
      <c r="FY48" s="67"/>
      <c r="FZ48" s="67"/>
      <c r="GA48" s="67"/>
      <c r="GB48" s="67">
        <f>+SUM(FP48:GA48)</f>
        <v>6820444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20126970.299999997</v>
      </c>
      <c r="FR54" s="69">
        <f t="shared" si="142"/>
        <v>19883388.399999999</v>
      </c>
      <c r="FS54" s="69">
        <f t="shared" si="142"/>
        <v>18132017.800000004</v>
      </c>
      <c r="FT54" s="69">
        <f>SUM(FT55:FT56)</f>
        <v>19667816.299999997</v>
      </c>
      <c r="FU54" s="69">
        <f t="shared" ref="FU54:GA54" si="143">SUM(FU55:FU56)</f>
        <v>0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98494718.599999994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>
        <v>5186522.0999999987</v>
      </c>
      <c r="FU55" s="112"/>
      <c r="FV55" s="70"/>
      <c r="FW55" s="70"/>
      <c r="FX55" s="70"/>
      <c r="FY55" s="70"/>
      <c r="FZ55" s="70"/>
      <c r="GA55" s="70"/>
      <c r="GB55" s="70">
        <f>+SUM(FP55:GA55)</f>
        <v>27091704.499999996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>
        <v>14481294.199999999</v>
      </c>
      <c r="FU56" s="70"/>
      <c r="FV56" s="70"/>
      <c r="FW56" s="70"/>
      <c r="FX56" s="70"/>
      <c r="FY56" s="70"/>
      <c r="FZ56" s="70"/>
      <c r="GA56" s="70"/>
      <c r="GB56" s="70">
        <f>+SUM(FP56:GA56)</f>
        <v>71403014.100000009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Q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U16" sqref="FU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>
        <v>189745</v>
      </c>
      <c r="FU8" s="72"/>
      <c r="FV8" s="72"/>
      <c r="FW8" s="72"/>
      <c r="FX8" s="164"/>
      <c r="FY8" s="72"/>
      <c r="FZ8" s="72"/>
      <c r="GA8" s="72"/>
      <c r="GB8" s="72">
        <f>+SUM(FP8:GA8)</f>
        <v>991225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/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/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>
        <v>172763</v>
      </c>
      <c r="FU11" s="72"/>
      <c r="FV11" s="72"/>
      <c r="FW11" s="72"/>
      <c r="FX11" s="164"/>
      <c r="FY11" s="72"/>
      <c r="FZ11" s="72"/>
      <c r="GA11" s="72"/>
      <c r="GB11" s="72">
        <f>+SUM(FP11:GA11)</f>
        <v>893619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/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/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>
        <v>217015</v>
      </c>
      <c r="FU14" s="72"/>
      <c r="FV14" s="72"/>
      <c r="FW14" s="72"/>
      <c r="FX14" s="164"/>
      <c r="FY14" s="72"/>
      <c r="FZ14" s="72"/>
      <c r="GA14" s="72"/>
      <c r="GB14" s="72">
        <f>+SUM(FP14:GA14)</f>
        <v>1130832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  <c r="FP15" s="48">
        <v>132079</v>
      </c>
      <c r="FQ15" s="48">
        <v>119186</v>
      </c>
      <c r="FR15" s="48">
        <v>102955</v>
      </c>
      <c r="FS15" s="48">
        <v>98991</v>
      </c>
      <c r="FT15" s="48">
        <v>95718</v>
      </c>
      <c r="FU15" s="48"/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  <c r="FP16" s="48">
        <v>113873</v>
      </c>
      <c r="FQ16" s="48">
        <v>116637</v>
      </c>
      <c r="FR16" s="48">
        <v>118475</v>
      </c>
      <c r="FS16" s="48">
        <v>111621</v>
      </c>
      <c r="FT16" s="48">
        <v>121297</v>
      </c>
      <c r="FU16" s="48"/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>
        <v>308943</v>
      </c>
      <c r="FU17" s="72"/>
      <c r="FV17" s="72"/>
      <c r="FW17" s="72"/>
      <c r="FX17" s="164"/>
      <c r="FY17" s="72"/>
      <c r="FZ17" s="72"/>
      <c r="GA17" s="72"/>
      <c r="GB17" s="72">
        <f>+SUM(FP17:GA17)</f>
        <v>1555894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/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/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/>
      <c r="FV20" s="19"/>
      <c r="FW20" s="19"/>
      <c r="FX20" s="140"/>
      <c r="FY20" s="19"/>
      <c r="FZ20" s="19"/>
      <c r="GA20" s="19"/>
      <c r="GB20" s="19">
        <f>+SUM(FP20:GA20)</f>
        <v>4571570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  <c r="FP21" s="73">
        <v>533301</v>
      </c>
      <c r="FQ21" s="73">
        <v>498434</v>
      </c>
      <c r="FR21" s="73">
        <v>444612</v>
      </c>
      <c r="FS21" s="73">
        <v>417557</v>
      </c>
      <c r="FT21" s="73">
        <v>420589</v>
      </c>
      <c r="FU21" s="73"/>
      <c r="FV21" s="73"/>
      <c r="FW21" s="73"/>
      <c r="FX21" s="165"/>
      <c r="FY21" s="73"/>
      <c r="FZ21" s="73"/>
      <c r="GA21" s="73"/>
      <c r="GB21" s="73">
        <f>+SUM(FP21:GA21)</f>
        <v>2314493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  <c r="FP22" s="73">
        <v>461835</v>
      </c>
      <c r="FQ22" s="73">
        <v>447160</v>
      </c>
      <c r="FR22" s="73">
        <v>456258</v>
      </c>
      <c r="FS22" s="73">
        <v>423947</v>
      </c>
      <c r="FT22" s="73">
        <v>467877</v>
      </c>
      <c r="FU22" s="73"/>
      <c r="FV22" s="73"/>
      <c r="FW22" s="73"/>
      <c r="FX22" s="165"/>
      <c r="FY22" s="73"/>
      <c r="FZ22" s="73"/>
      <c r="GA22" s="73"/>
      <c r="GB22" s="73">
        <f>+SUM(FP22:GA22)</f>
        <v>2257077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>
        <v>573428</v>
      </c>
      <c r="FU28" s="72"/>
      <c r="FV28" s="72"/>
      <c r="FW28" s="72"/>
      <c r="FX28" s="164"/>
      <c r="FY28" s="72"/>
      <c r="FZ28" s="72"/>
      <c r="GA28" s="72"/>
      <c r="GB28" s="72">
        <f>+SUM(FP28:GA28)</f>
        <v>2828712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/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/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>
        <v>537215</v>
      </c>
      <c r="FU31" s="72"/>
      <c r="FV31" s="72"/>
      <c r="FW31" s="72"/>
      <c r="FX31" s="164"/>
      <c r="FY31" s="72"/>
      <c r="FZ31" s="72"/>
      <c r="GA31" s="72"/>
      <c r="GB31" s="72">
        <f>+SUM(FP31:GA31)</f>
        <v>2650318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/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/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  <c r="FP34" s="72">
        <v>621941</v>
      </c>
      <c r="FQ34" s="72">
        <v>604998</v>
      </c>
      <c r="FR34" s="72">
        <v>591585</v>
      </c>
      <c r="FS34" s="72">
        <v>560570</v>
      </c>
      <c r="FT34" s="72">
        <v>599367</v>
      </c>
      <c r="FU34" s="72"/>
      <c r="FV34" s="72"/>
      <c r="FW34" s="72"/>
      <c r="FX34" s="164"/>
      <c r="FY34" s="72"/>
      <c r="FZ34" s="72"/>
      <c r="GA34" s="72"/>
      <c r="GB34" s="72">
        <f>+SUM(FP34:GA34)</f>
        <v>2978461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  <c r="FP35" s="48">
        <v>132079</v>
      </c>
      <c r="FQ35" s="48">
        <v>119186</v>
      </c>
      <c r="FR35" s="48">
        <v>102955</v>
      </c>
      <c r="FS35" s="48">
        <v>98991</v>
      </c>
      <c r="FT35" s="48">
        <v>95718</v>
      </c>
      <c r="FU35" s="48"/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  <c r="FP36" s="48">
        <v>489862</v>
      </c>
      <c r="FQ36" s="48">
        <v>485812</v>
      </c>
      <c r="FR36" s="48">
        <v>488630</v>
      </c>
      <c r="FS36" s="48">
        <v>461579</v>
      </c>
      <c r="FT36" s="48">
        <v>503649</v>
      </c>
      <c r="FU36" s="48"/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>
        <v>670308</v>
      </c>
      <c r="FU37" s="72"/>
      <c r="FV37" s="72"/>
      <c r="FW37" s="72"/>
      <c r="FX37" s="164"/>
      <c r="FY37" s="72"/>
      <c r="FZ37" s="72"/>
      <c r="GA37" s="72"/>
      <c r="GB37" s="72">
        <f>+SUM(FP37:GA37)</f>
        <v>3302965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/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/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  <c r="FP40" s="19">
        <v>2479518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/>
      <c r="FV40" s="19"/>
      <c r="FW40" s="19"/>
      <c r="FX40" s="140"/>
      <c r="FY40" s="19"/>
      <c r="FZ40" s="19"/>
      <c r="GA40" s="19"/>
      <c r="GB40" s="19">
        <f>+SUM(FP40:GA40)</f>
        <v>11760456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  <c r="FP41" s="73">
        <v>533301</v>
      </c>
      <c r="FQ41" s="73">
        <v>498434</v>
      </c>
      <c r="FR41" s="73">
        <v>444612</v>
      </c>
      <c r="FS41" s="73">
        <v>417557</v>
      </c>
      <c r="FT41" s="73">
        <v>420589</v>
      </c>
      <c r="FU41" s="73"/>
      <c r="FV41" s="73"/>
      <c r="FW41" s="73"/>
      <c r="FX41" s="165"/>
      <c r="FY41" s="73"/>
      <c r="FZ41" s="73"/>
      <c r="GA41" s="73"/>
      <c r="GB41" s="73">
        <f>+SUM(FP41:GA41)</f>
        <v>2314493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  <c r="FP42" s="73">
        <v>1946217</v>
      </c>
      <c r="FQ42" s="73">
        <v>1871248</v>
      </c>
      <c r="FR42" s="73">
        <v>1896672</v>
      </c>
      <c r="FS42" s="73">
        <v>1772097</v>
      </c>
      <c r="FT42" s="73">
        <v>1959729</v>
      </c>
      <c r="FU42" s="73"/>
      <c r="FV42" s="73"/>
      <c r="FW42" s="73"/>
      <c r="FX42" s="165"/>
      <c r="FY42" s="73"/>
      <c r="FZ42" s="73"/>
      <c r="GA42" s="73"/>
      <c r="GB42" s="73">
        <f>+SUM(FP42:GA42)</f>
        <v>9445963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23187340.300000001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 t="shared" ref="FT48:FU48" si="132">SUM(FT49:FT50)</f>
        <v>23506542.300000001</v>
      </c>
      <c r="FU48" s="133">
        <f t="shared" si="132"/>
        <v>0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113704235.89999999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4773666.7</v>
      </c>
      <c r="FO49" s="21">
        <f>+SUM(FC49:FN49)</f>
        <v>47115677.200000003</v>
      </c>
      <c r="FP49" s="73">
        <v>4746262.9000000004</v>
      </c>
      <c r="FQ49" s="132">
        <v>4981590.8</v>
      </c>
      <c r="FR49" s="73">
        <v>4441143.2000000011</v>
      </c>
      <c r="FS49" s="73">
        <v>4158770.6000000006</v>
      </c>
      <c r="FT49" s="73">
        <v>4184401.5</v>
      </c>
      <c r="FU49" s="73"/>
      <c r="FV49" s="73"/>
      <c r="FW49" s="73"/>
      <c r="FX49" s="165"/>
      <c r="FY49" s="73"/>
      <c r="FZ49" s="73"/>
      <c r="GA49" s="73"/>
      <c r="GB49" s="21">
        <f>+SUM(FP49:GA49)</f>
        <v>22512169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18413673.600000001</v>
      </c>
      <c r="FO50" s="21">
        <f>+SUM(FC50:FN50)</f>
        <v>196112618.89999998</v>
      </c>
      <c r="FP50" s="73">
        <v>17195553.199999999</v>
      </c>
      <c r="FQ50" s="132">
        <v>18487053.699999996</v>
      </c>
      <c r="FR50" s="73">
        <v>18715058.899999999</v>
      </c>
      <c r="FS50" s="73">
        <v>17472260.299999997</v>
      </c>
      <c r="FT50" s="73">
        <v>19322140.800000001</v>
      </c>
      <c r="FU50" s="73"/>
      <c r="FV50" s="73"/>
      <c r="FW50" s="73"/>
      <c r="FX50" s="165"/>
      <c r="FY50" s="73"/>
      <c r="FZ50" s="73"/>
      <c r="GA50" s="73"/>
      <c r="GB50" s="21">
        <f>+SUM(FP50:GA50)</f>
        <v>91192066.899999991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P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W14" sqref="IW1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/>
      <c r="IV8" s="47"/>
      <c r="IW8" s="47"/>
      <c r="IX8" s="47"/>
      <c r="IY8" s="47"/>
      <c r="IZ8" s="47"/>
      <c r="JA8" s="47"/>
      <c r="JB8" s="72">
        <f>SUM(IP8:JA8)</f>
        <v>1882802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/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/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/>
      <c r="IV11" s="47"/>
      <c r="IW11" s="47"/>
      <c r="IX11" s="47"/>
      <c r="IY11" s="47"/>
      <c r="IZ11" s="47"/>
      <c r="JA11" s="47"/>
      <c r="JB11" s="72">
        <f t="shared" ref="JB11" si="49">SUM(IP11:JA11)</f>
        <v>858609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>
        <v>1820</v>
      </c>
      <c r="IU12" s="48"/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>
        <v>180153</v>
      </c>
      <c r="IU13" s="48"/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/>
      <c r="IV14" s="47"/>
      <c r="IW14" s="47"/>
      <c r="IX14" s="47"/>
      <c r="IY14" s="47"/>
      <c r="IZ14" s="47"/>
      <c r="JA14" s="47"/>
      <c r="JB14" s="72">
        <f t="shared" ref="JB14" si="65">SUM(IP14:JA14)</f>
        <v>2249359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/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/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/>
      <c r="IV17" s="19"/>
      <c r="IW17" s="19"/>
      <c r="IX17" s="19"/>
      <c r="IY17" s="19"/>
      <c r="IZ17" s="19"/>
      <c r="JA17" s="19"/>
      <c r="JB17" s="19">
        <f>SUM(IP17:JA17)</f>
        <v>4990770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/>
      <c r="IV18" s="21"/>
      <c r="IW18" s="21"/>
      <c r="IX18" s="21"/>
      <c r="IY18" s="21"/>
      <c r="IZ18" s="21"/>
      <c r="JA18" s="21"/>
      <c r="JB18" s="21">
        <f t="shared" ref="JB18:JB19" si="103">SUM(IP18:JA18)</f>
        <v>3090244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/>
      <c r="IV19" s="21"/>
      <c r="IW19" s="21"/>
      <c r="IX19" s="21"/>
      <c r="IY19" s="21"/>
      <c r="IZ19" s="21"/>
      <c r="JA19" s="21"/>
      <c r="JB19" s="21">
        <f t="shared" si="103"/>
        <v>1900526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/>
      <c r="IV26" s="47"/>
      <c r="IW26" s="47"/>
      <c r="IX26" s="47"/>
      <c r="IY26" s="47"/>
      <c r="IZ26" s="47"/>
      <c r="JA26" s="47"/>
      <c r="JB26" s="72">
        <f>SUM(IP26:JA26)</f>
        <v>4513943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/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/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/>
      <c r="IV29" s="47"/>
      <c r="IW29" s="47"/>
      <c r="IX29" s="47"/>
      <c r="IY29" s="47"/>
      <c r="IZ29" s="47"/>
      <c r="JA29" s="47"/>
      <c r="JB29" s="72">
        <f>SUM(IP29:JA29)</f>
        <v>3727655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/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/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/>
      <c r="IV32" s="47"/>
      <c r="IW32" s="47"/>
      <c r="IX32" s="47"/>
      <c r="IY32" s="47"/>
      <c r="IZ32" s="47"/>
      <c r="JA32" s="47"/>
      <c r="JB32" s="72">
        <f>SUM(IP32:JA32)</f>
        <v>2615902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/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/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/>
      <c r="IV35" s="19"/>
      <c r="IW35" s="19"/>
      <c r="IX35" s="19"/>
      <c r="IY35" s="19"/>
      <c r="IZ35" s="19"/>
      <c r="JA35" s="19"/>
      <c r="JB35" s="19">
        <f>SUM(IP35:JA35)</f>
        <v>10857500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/>
      <c r="IV36" s="21"/>
      <c r="IW36" s="21"/>
      <c r="IX36" s="21"/>
      <c r="IY36" s="21"/>
      <c r="IZ36" s="21"/>
      <c r="JA36" s="21"/>
      <c r="JB36" s="21">
        <f>SUM(IP36:JA36)</f>
        <v>3090244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/>
      <c r="IV37" s="21"/>
      <c r="IW37" s="21"/>
      <c r="IX37" s="21"/>
      <c r="IY37" s="21"/>
      <c r="IZ37" s="21"/>
      <c r="JA37" s="21"/>
      <c r="JB37" s="21">
        <f>SUM(IP37:JA37)</f>
        <v>7767256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19401786</v>
      </c>
      <c r="IR43" s="19">
        <f t="shared" si="241"/>
        <v>19392543</v>
      </c>
      <c r="IS43" s="19">
        <f t="shared" si="241"/>
        <v>18497322</v>
      </c>
      <c r="IT43" s="19">
        <f t="shared" si="241"/>
        <v>20057409</v>
      </c>
      <c r="IU43" s="19">
        <f t="shared" si="241"/>
        <v>0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97717500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>
        <v>5279481</v>
      </c>
      <c r="IU44" s="21"/>
      <c r="IV44" s="21"/>
      <c r="IW44" s="21"/>
      <c r="IX44" s="21"/>
      <c r="IY44" s="21"/>
      <c r="IZ44" s="21"/>
      <c r="JA44" s="21"/>
      <c r="JB44" s="21">
        <f>SUM(IP44:JA44)</f>
        <v>27812196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>
        <v>14777928</v>
      </c>
      <c r="IU45" s="21"/>
      <c r="IV45" s="21"/>
      <c r="IW45" s="21"/>
      <c r="IX45" s="21"/>
      <c r="IY45" s="21"/>
      <c r="IZ45" s="21"/>
      <c r="JA45" s="21"/>
      <c r="JB45" s="21">
        <f>SUM(IP45:JA45)</f>
        <v>69905304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Q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X14" sqref="HX1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>
        <v>629832</v>
      </c>
      <c r="HU8" s="72"/>
      <c r="HV8" s="72"/>
      <c r="HW8" s="72"/>
      <c r="HX8" s="72"/>
      <c r="HY8" s="72"/>
      <c r="HZ8" s="72"/>
      <c r="IA8" s="72"/>
      <c r="IB8" s="72">
        <f>+SUM(HP8:IA8)</f>
        <v>4116872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>
        <v>425246</v>
      </c>
      <c r="HU9" s="48"/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>
        <v>204586</v>
      </c>
      <c r="HU10" s="48"/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>
        <v>272122</v>
      </c>
      <c r="HU11" s="72"/>
      <c r="HV11" s="72"/>
      <c r="HW11" s="72"/>
      <c r="HX11" s="72"/>
      <c r="HY11" s="72"/>
      <c r="HZ11" s="72"/>
      <c r="IA11" s="72"/>
      <c r="IB11" s="72">
        <f>+SUM(HP11:IA11)</f>
        <v>1559736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>
        <v>153350</v>
      </c>
      <c r="HU12" s="48"/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>
        <v>118772</v>
      </c>
      <c r="HU13" s="48"/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>
        <v>392346</v>
      </c>
      <c r="HU14" s="72"/>
      <c r="HV14" s="72"/>
      <c r="HW14" s="72"/>
      <c r="HX14" s="72"/>
      <c r="HY14" s="72"/>
      <c r="HZ14" s="72"/>
      <c r="IA14" s="72"/>
      <c r="IB14" s="72">
        <f>+SUM(HP14:IA14)</f>
        <v>2046210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>
        <v>223272</v>
      </c>
      <c r="HU15" s="48"/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>
        <v>169074</v>
      </c>
      <c r="HU16" s="48"/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>
        <v>1294300</v>
      </c>
      <c r="HU17" s="19"/>
      <c r="HV17" s="19"/>
      <c r="HW17" s="19"/>
      <c r="HX17" s="19"/>
      <c r="HY17" s="19"/>
      <c r="HZ17" s="19"/>
      <c r="IA17" s="19"/>
      <c r="IB17" s="19">
        <f>+SUM(HP17:IA17)</f>
        <v>7722818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>
        <v>801868</v>
      </c>
      <c r="HU18" s="78"/>
      <c r="HV18" s="78"/>
      <c r="HW18" s="78"/>
      <c r="HX18" s="78"/>
      <c r="HY18" s="78"/>
      <c r="HZ18" s="78"/>
      <c r="IA18" s="78"/>
      <c r="IB18" s="78">
        <f>+SUM(HP18:IA18)</f>
        <v>5274126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>
        <v>492432</v>
      </c>
      <c r="HU19" s="78"/>
      <c r="HV19" s="78"/>
      <c r="HW19" s="78"/>
      <c r="HX19" s="78"/>
      <c r="HY19" s="78"/>
      <c r="HZ19" s="78"/>
      <c r="IA19" s="78"/>
      <c r="IB19" s="78">
        <f>+SUM(HP19:IA19)</f>
        <v>2448692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>
        <v>1259486</v>
      </c>
      <c r="HU25" s="72"/>
      <c r="HV25" s="72"/>
      <c r="HW25" s="72"/>
      <c r="HX25" s="72"/>
      <c r="HY25" s="72"/>
      <c r="HZ25" s="72"/>
      <c r="IA25" s="72"/>
      <c r="IB25" s="72">
        <f>+SUM(HP25:IA25)</f>
        <v>7239822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>
        <v>425246</v>
      </c>
      <c r="HU26" s="48"/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>
        <v>834240</v>
      </c>
      <c r="HU27" s="48"/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>
        <v>647186</v>
      </c>
      <c r="HU28" s="72"/>
      <c r="HV28" s="72"/>
      <c r="HW28" s="72"/>
      <c r="HX28" s="72"/>
      <c r="HY28" s="72"/>
      <c r="HZ28" s="72"/>
      <c r="IA28" s="72"/>
      <c r="IB28" s="72">
        <f>+SUM(HP28:IA28)</f>
        <v>3495320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>
        <v>153350</v>
      </c>
      <c r="HU29" s="48"/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>
        <v>493836</v>
      </c>
      <c r="HU30" s="48"/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>
        <v>934088</v>
      </c>
      <c r="HU31" s="72"/>
      <c r="HV31" s="72"/>
      <c r="HW31" s="72"/>
      <c r="HX31" s="72"/>
      <c r="HY31" s="72"/>
      <c r="HZ31" s="72"/>
      <c r="IA31" s="72"/>
      <c r="IB31" s="72">
        <f>+SUM(HP31:IA31)</f>
        <v>4708818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>
        <v>223272</v>
      </c>
      <c r="HU32" s="48"/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>
        <v>710816</v>
      </c>
      <c r="HU33" s="48"/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>
        <v>2840760</v>
      </c>
      <c r="HU34" s="19"/>
      <c r="HV34" s="19"/>
      <c r="HW34" s="19"/>
      <c r="HX34" s="19"/>
      <c r="HY34" s="19"/>
      <c r="HZ34" s="19"/>
      <c r="IA34" s="19"/>
      <c r="IB34" s="19">
        <f>+SUM(HP34:IA34)</f>
        <v>15443960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>
        <v>801868</v>
      </c>
      <c r="HU35" s="78"/>
      <c r="HV35" s="78"/>
      <c r="HW35" s="78"/>
      <c r="HX35" s="78"/>
      <c r="HY35" s="78"/>
      <c r="HZ35" s="78"/>
      <c r="IA35" s="78"/>
      <c r="IB35" s="78">
        <f>+SUM(HP35:IA35)</f>
        <v>5274126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>
        <v>2038892</v>
      </c>
      <c r="HU36" s="78"/>
      <c r="HV36" s="78"/>
      <c r="HW36" s="78"/>
      <c r="HX36" s="78"/>
      <c r="HY36" s="78"/>
      <c r="HZ36" s="78"/>
      <c r="IA36" s="78"/>
      <c r="IB36" s="78">
        <f>+SUM(HP36:IA36)</f>
        <v>10169834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0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129130589.8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/>
      <c r="HV43" s="21"/>
      <c r="HW43" s="21"/>
      <c r="HX43" s="21"/>
      <c r="HY43" s="21"/>
      <c r="HZ43" s="21"/>
      <c r="IA43" s="21"/>
      <c r="IB43" s="21">
        <f>+SUM(HP43:IA43)</f>
        <v>44097297.600000001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/>
      <c r="HV44" s="21"/>
      <c r="HW44" s="21"/>
      <c r="HX44" s="21"/>
      <c r="HY44" s="21"/>
      <c r="HZ44" s="21"/>
      <c r="IA44" s="21"/>
      <c r="IB44" s="21">
        <f>+SUM(HP44:IA44)</f>
        <v>85033292.199999988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E4" activePane="bottomRight" state="frozen"/>
      <selection pane="topRight" activeCell="C1" sqref="C1"/>
      <selection pane="bottomLeft" activeCell="A4" sqref="A4"/>
      <selection pane="bottomRight" activeCell="HH16" sqref="HH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>
        <v>28482</v>
      </c>
      <c r="HH8" s="14"/>
      <c r="HI8" s="14"/>
      <c r="HJ8" s="14"/>
      <c r="HK8" s="130"/>
      <c r="HL8" s="14"/>
      <c r="HM8" s="14"/>
      <c r="HN8" s="14"/>
      <c r="HO8" s="14">
        <f>+SUM(HC8:HN8)</f>
        <v>143334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>
        <v>17349</v>
      </c>
      <c r="HH9" s="16"/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>
        <v>11133</v>
      </c>
      <c r="HH10" s="16"/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>
        <v>83171</v>
      </c>
      <c r="HH11" s="14"/>
      <c r="HI11" s="14"/>
      <c r="HJ11" s="14"/>
      <c r="HK11" s="130"/>
      <c r="HL11" s="14"/>
      <c r="HM11" s="14"/>
      <c r="HN11" s="14"/>
      <c r="HO11" s="14">
        <f>+SUM(HC11:HN11)</f>
        <v>408118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>
        <v>59362</v>
      </c>
      <c r="HH12" s="16"/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>
        <v>23809</v>
      </c>
      <c r="HH13" s="16"/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>
        <v>12223</v>
      </c>
      <c r="HH14" s="14"/>
      <c r="HI14" s="14"/>
      <c r="HJ14" s="14"/>
      <c r="HK14" s="130"/>
      <c r="HL14" s="14"/>
      <c r="HM14" s="14"/>
      <c r="HN14" s="14"/>
      <c r="HO14" s="14">
        <f>+SUM(HC14:HN14)</f>
        <v>63454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>
        <v>5489</v>
      </c>
      <c r="HH15" s="16"/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>
        <v>6734</v>
      </c>
      <c r="HH16" s="16"/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>
        <v>46831</v>
      </c>
      <c r="HH17" s="14"/>
      <c r="HI17" s="14"/>
      <c r="HJ17" s="14"/>
      <c r="HK17" s="130"/>
      <c r="HL17" s="14"/>
      <c r="HM17" s="14"/>
      <c r="HN17" s="14"/>
      <c r="HO17" s="14">
        <f>+SUM(HC17:HN17)</f>
        <v>236054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>
        <v>23959</v>
      </c>
      <c r="HH18" s="16"/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>
        <v>22872</v>
      </c>
      <c r="HH19" s="16"/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>
        <v>113912</v>
      </c>
      <c r="HH20" s="14"/>
      <c r="HI20" s="14"/>
      <c r="HJ20" s="14"/>
      <c r="HK20" s="130"/>
      <c r="HL20" s="14"/>
      <c r="HM20" s="14"/>
      <c r="HN20" s="14"/>
      <c r="HO20" s="14">
        <f>+SUM(HC20:HN20)</f>
        <v>618200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>
        <v>79626</v>
      </c>
      <c r="HH21" s="16"/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>
        <v>34286</v>
      </c>
      <c r="HH22" s="16"/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>
        <v>18742</v>
      </c>
      <c r="HH23" s="14"/>
      <c r="HI23" s="14"/>
      <c r="HJ23" s="14"/>
      <c r="HK23" s="130"/>
      <c r="HL23" s="14"/>
      <c r="HM23" s="14"/>
      <c r="HN23" s="14"/>
      <c r="HO23" s="14">
        <f>+SUM(HC23:HN23)</f>
        <v>91882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>
        <v>11726</v>
      </c>
      <c r="HH24" s="16"/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>
        <v>7016</v>
      </c>
      <c r="HH25" s="16"/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>
        <v>44467</v>
      </c>
      <c r="HH26" s="14"/>
      <c r="HI26" s="14"/>
      <c r="HJ26" s="14"/>
      <c r="HK26" s="130"/>
      <c r="HL26" s="14"/>
      <c r="HM26" s="14"/>
      <c r="HN26" s="14"/>
      <c r="HO26" s="14">
        <f>+SUM(HC26:HN26)</f>
        <v>230548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>
        <v>21682</v>
      </c>
      <c r="HH27" s="16"/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>
        <v>22785</v>
      </c>
      <c r="HH28" s="16"/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>
        <v>34556</v>
      </c>
      <c r="HH29" s="14"/>
      <c r="HI29" s="14"/>
      <c r="HJ29" s="14"/>
      <c r="HK29" s="130"/>
      <c r="HL29" s="14"/>
      <c r="HM29" s="14"/>
      <c r="HN29" s="14"/>
      <c r="HO29" s="14">
        <f>+SUM(HC29:HN29)</f>
        <v>171070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>
        <v>26104</v>
      </c>
      <c r="HH30" s="16"/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>
        <v>8452</v>
      </c>
      <c r="HH31" s="16"/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>
        <v>37518</v>
      </c>
      <c r="HH32" s="14"/>
      <c r="HI32" s="14"/>
      <c r="HJ32" s="14"/>
      <c r="HK32" s="130"/>
      <c r="HL32" s="14"/>
      <c r="HM32" s="14"/>
      <c r="HN32" s="14"/>
      <c r="HO32" s="14">
        <f>+SUM(HC32:HN32)</f>
        <v>182159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>
        <v>27536</v>
      </c>
      <c r="HH33" s="16"/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>
        <v>9982</v>
      </c>
      <c r="HH34" s="16"/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>
        <v>0</v>
      </c>
      <c r="HH35" s="14"/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>
        <v>0</v>
      </c>
      <c r="HH36" s="16"/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>
        <v>0</v>
      </c>
      <c r="HH37" s="16"/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>
        <v>419902</v>
      </c>
      <c r="HH38" s="59"/>
      <c r="HI38" s="59"/>
      <c r="HJ38" s="59"/>
      <c r="HK38" s="137"/>
      <c r="HL38" s="59"/>
      <c r="HM38" s="59"/>
      <c r="HN38" s="59"/>
      <c r="HO38" s="59">
        <f>+SUM(HC38:HN38)</f>
        <v>2144819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>
        <v>272833</v>
      </c>
      <c r="HH39" s="79"/>
      <c r="HI39" s="79"/>
      <c r="HJ39" s="79"/>
      <c r="HK39" s="138"/>
      <c r="HL39" s="79"/>
      <c r="HM39" s="79"/>
      <c r="HN39" s="79"/>
      <c r="HO39" s="79">
        <f>+SUM(HC39:HN39)</f>
        <v>1408284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>
        <v>147069</v>
      </c>
      <c r="HH40" s="79"/>
      <c r="HI40" s="79"/>
      <c r="HJ40" s="79"/>
      <c r="HK40" s="138"/>
      <c r="HL40" s="79"/>
      <c r="HM40" s="79"/>
      <c r="HN40" s="79"/>
      <c r="HO40" s="79">
        <f>+SUM(HC40:HN40)</f>
        <v>736535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/>
      <c r="HI47" s="14"/>
      <c r="HJ47" s="14"/>
      <c r="HK47" s="130"/>
      <c r="HL47" s="14"/>
      <c r="HM47" s="14"/>
      <c r="HN47" s="14"/>
      <c r="HO47" s="14">
        <f>+SUM(HC47:HN47)</f>
        <v>312168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/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/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/>
      <c r="HI50" s="14"/>
      <c r="HJ50" s="14"/>
      <c r="HK50" s="130"/>
      <c r="HL50" s="14"/>
      <c r="HM50" s="14"/>
      <c r="HN50" s="14"/>
      <c r="HO50" s="14">
        <f>+SUM(HC50:HN50)</f>
        <v>722159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/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/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/>
      <c r="HI53" s="14"/>
      <c r="HJ53" s="14"/>
      <c r="HK53" s="130"/>
      <c r="HL53" s="14"/>
      <c r="HM53" s="14"/>
      <c r="HN53" s="14"/>
      <c r="HO53" s="14">
        <f>+SUM(HC53:HN53)</f>
        <v>175883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/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/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/>
      <c r="HI56" s="14"/>
      <c r="HJ56" s="14"/>
      <c r="HK56" s="130"/>
      <c r="HL56" s="14"/>
      <c r="HM56" s="14"/>
      <c r="HN56" s="14"/>
      <c r="HO56" s="14">
        <f>+SUM(HC56:HN56)</f>
        <v>571852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/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/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/>
      <c r="HI59" s="14"/>
      <c r="HJ59" s="14"/>
      <c r="HK59" s="130"/>
      <c r="HL59" s="14"/>
      <c r="HM59" s="14"/>
      <c r="HN59" s="14"/>
      <c r="HO59" s="14">
        <f>+SUM(HC59:HN59)</f>
        <v>1060354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/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/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/>
      <c r="HI62" s="14"/>
      <c r="HJ62" s="14"/>
      <c r="HK62" s="130"/>
      <c r="HL62" s="14"/>
      <c r="HM62" s="14"/>
      <c r="HN62" s="14"/>
      <c r="HO62" s="14">
        <f>+SUM(HC62:HN62)</f>
        <v>190533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/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/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/>
      <c r="HI65" s="14"/>
      <c r="HJ65" s="14"/>
      <c r="HK65" s="130"/>
      <c r="HL65" s="14"/>
      <c r="HM65" s="14"/>
      <c r="HN65" s="14"/>
      <c r="HO65" s="14">
        <f>+SUM(HC65:HN65)</f>
        <v>583524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/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/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/>
      <c r="HI68" s="14"/>
      <c r="HJ68" s="14"/>
      <c r="HK68" s="130"/>
      <c r="HL68" s="14"/>
      <c r="HM68" s="14"/>
      <c r="HN68" s="14"/>
      <c r="HO68" s="14">
        <f>+SUM(HC68:HN68)</f>
        <v>292444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/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/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/>
      <c r="HI71" s="14"/>
      <c r="HJ71" s="14"/>
      <c r="HK71" s="130"/>
      <c r="HL71" s="14"/>
      <c r="HM71" s="14"/>
      <c r="HN71" s="14"/>
      <c r="HO71" s="14">
        <f>+SUM(HC71:HN71)</f>
        <v>317197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/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/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/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/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/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>
        <v>828687</v>
      </c>
      <c r="HH77" s="59"/>
      <c r="HI77" s="59"/>
      <c r="HJ77" s="59"/>
      <c r="HK77" s="137"/>
      <c r="HL77" s="59"/>
      <c r="HM77" s="59"/>
      <c r="HN77" s="59"/>
      <c r="HO77" s="59">
        <f>+SUM(HC77:HN77)</f>
        <v>4226114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>
        <v>272833</v>
      </c>
      <c r="HH78" s="79"/>
      <c r="HI78" s="79"/>
      <c r="HJ78" s="79"/>
      <c r="HK78" s="138"/>
      <c r="HL78" s="79"/>
      <c r="HM78" s="79"/>
      <c r="HN78" s="79"/>
      <c r="HO78" s="79">
        <f>+SUM(HC78:HN78)</f>
        <v>1408284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>
        <v>555854</v>
      </c>
      <c r="HH79" s="79"/>
      <c r="HI79" s="79"/>
      <c r="HJ79" s="79"/>
      <c r="HK79" s="138"/>
      <c r="HL79" s="79"/>
      <c r="HM79" s="79"/>
      <c r="HN79" s="79"/>
      <c r="HO79" s="79">
        <f>+SUM(HC79:HN79)</f>
        <v>2817830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6611910.7000000002</v>
      </c>
      <c r="HH85" s="59">
        <f t="shared" si="301"/>
        <v>0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33767833.700000003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>
        <v>2187396.2000000002</v>
      </c>
      <c r="HH86" s="79"/>
      <c r="HI86" s="79"/>
      <c r="HJ86" s="79"/>
      <c r="HK86" s="138"/>
      <c r="HL86" s="79"/>
      <c r="HM86" s="79"/>
      <c r="HN86" s="79"/>
      <c r="HO86" s="14">
        <f>+SUM(HC86:HN86)</f>
        <v>11261711.100000001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>
        <v>4424514.5</v>
      </c>
      <c r="HH87" s="79"/>
      <c r="HI87" s="79"/>
      <c r="HJ87" s="79"/>
      <c r="HK87" s="138"/>
      <c r="HL87" s="79"/>
      <c r="HM87" s="79"/>
      <c r="HN87" s="79"/>
      <c r="HO87" s="14">
        <f>+SUM(HC87:HN87)</f>
        <v>22506122.600000001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C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H16" sqref="FH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>
        <v>249792</v>
      </c>
      <c r="FH8" s="14"/>
      <c r="FI8" s="14"/>
      <c r="FJ8" s="14"/>
      <c r="FK8" s="130"/>
      <c r="FL8" s="14"/>
      <c r="FM8" s="14"/>
      <c r="FN8" s="14"/>
      <c r="FO8" s="14">
        <f>+SUM(FC8:FN8)</f>
        <v>1154290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>
        <v>139589</v>
      </c>
      <c r="FH9" s="16"/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>
        <v>110203</v>
      </c>
      <c r="FH10" s="17"/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>
        <v>143569</v>
      </c>
      <c r="FH11" s="14"/>
      <c r="FI11" s="14"/>
      <c r="FJ11" s="14"/>
      <c r="FK11" s="130"/>
      <c r="FL11" s="14"/>
      <c r="FM11" s="14"/>
      <c r="FN11" s="14"/>
      <c r="FO11" s="14">
        <f>+SUM(FC11:FN11)</f>
        <v>648340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>
        <v>69974</v>
      </c>
      <c r="FH12" s="16"/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>
        <v>73595</v>
      </c>
      <c r="FH13" s="17"/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>
        <v>126105</v>
      </c>
      <c r="FH14" s="14"/>
      <c r="FI14" s="14"/>
      <c r="FJ14" s="14"/>
      <c r="FK14" s="130"/>
      <c r="FL14" s="14"/>
      <c r="FM14" s="14"/>
      <c r="FN14" s="14"/>
      <c r="FO14" s="14">
        <f>+SUM(FC14:FN14)</f>
        <v>558852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>
        <v>88530</v>
      </c>
      <c r="FH15" s="16"/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>
        <v>37575</v>
      </c>
      <c r="FH16" s="17"/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>
        <v>519466</v>
      </c>
      <c r="FH17" s="19"/>
      <c r="FI17" s="19"/>
      <c r="FJ17" s="19"/>
      <c r="FK17" s="140"/>
      <c r="FL17" s="19"/>
      <c r="FM17" s="19"/>
      <c r="FN17" s="19"/>
      <c r="FO17" s="19">
        <f>+SUM(FC17:FN17)</f>
        <v>2361482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>
        <v>298093</v>
      </c>
      <c r="FH18" s="21"/>
      <c r="FI18" s="21"/>
      <c r="FJ18" s="21"/>
      <c r="FK18" s="141"/>
      <c r="FL18" s="21"/>
      <c r="FM18" s="21"/>
      <c r="FN18" s="21"/>
      <c r="FO18" s="21">
        <f>+SUM(FC18:FN18)</f>
        <v>1350918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>
        <v>221373</v>
      </c>
      <c r="FH19" s="21"/>
      <c r="FI19" s="21"/>
      <c r="FJ19" s="21"/>
      <c r="FK19" s="141"/>
      <c r="FL19" s="21"/>
      <c r="FM19" s="21"/>
      <c r="FN19" s="21"/>
      <c r="FO19" s="21">
        <f>+SUM(FC19:FN19)</f>
        <v>1010564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>
        <v>590682</v>
      </c>
      <c r="FH26" s="14"/>
      <c r="FI26" s="14"/>
      <c r="FJ26" s="14"/>
      <c r="FK26" s="130"/>
      <c r="FL26" s="14"/>
      <c r="FM26" s="14"/>
      <c r="FN26" s="14"/>
      <c r="FO26" s="14">
        <f>+SUM(FC26:FN26)</f>
        <v>2756332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>
        <v>139589</v>
      </c>
      <c r="FH27" s="16"/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>
        <v>451093</v>
      </c>
      <c r="FH28" s="17"/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>
        <v>377828</v>
      </c>
      <c r="FH29" s="14"/>
      <c r="FI29" s="14"/>
      <c r="FJ29" s="14"/>
      <c r="FK29" s="130"/>
      <c r="FL29" s="14"/>
      <c r="FM29" s="14"/>
      <c r="FN29" s="14"/>
      <c r="FO29" s="14">
        <f>+SUM(FC29:FN29)</f>
        <v>1674552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>
        <v>69974</v>
      </c>
      <c r="FH30" s="16"/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>
        <v>307854</v>
      </c>
      <c r="FH31" s="17"/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>
        <v>237908</v>
      </c>
      <c r="FH32" s="14"/>
      <c r="FI32" s="14"/>
      <c r="FJ32" s="14"/>
      <c r="FK32" s="130"/>
      <c r="FL32" s="14"/>
      <c r="FM32" s="14"/>
      <c r="FN32" s="14"/>
      <c r="FO32" s="14">
        <f>+SUM(FC32:FN32)</f>
        <v>1033254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>
        <v>88530</v>
      </c>
      <c r="FH33" s="16"/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>
        <v>149378</v>
      </c>
      <c r="FH34" s="17"/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>
        <v>1206418</v>
      </c>
      <c r="FH35" s="19"/>
      <c r="FI35" s="19"/>
      <c r="FJ35" s="19"/>
      <c r="FK35" s="140"/>
      <c r="FL35" s="19"/>
      <c r="FM35" s="19"/>
      <c r="FN35" s="19"/>
      <c r="FO35" s="19">
        <f>+SUM(FC35:FN35)</f>
        <v>5464138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>
        <v>298093</v>
      </c>
      <c r="FH36" s="21"/>
      <c r="FI36" s="21"/>
      <c r="FJ36" s="21"/>
      <c r="FK36" s="141"/>
      <c r="FL36" s="21"/>
      <c r="FM36" s="21"/>
      <c r="FN36" s="21"/>
      <c r="FO36" s="21">
        <f>+SUM(FC36:FN36)</f>
        <v>1350918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>
        <v>908325</v>
      </c>
      <c r="FH37" s="21"/>
      <c r="FI37" s="21"/>
      <c r="FJ37" s="21"/>
      <c r="FK37" s="141"/>
      <c r="FL37" s="21"/>
      <c r="FM37" s="21"/>
      <c r="FN37" s="21"/>
      <c r="FO37" s="21">
        <f>+SUM(FC37:FN37)</f>
        <v>4113220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8">SUM(FG44:FG45)</f>
        <v>9077809.9000000022</v>
      </c>
      <c r="FH43" s="19">
        <f t="shared" si="128"/>
        <v>0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40792041.299999997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>
        <v>2243119.6</v>
      </c>
      <c r="FH44" s="21"/>
      <c r="FI44" s="21"/>
      <c r="FJ44" s="21"/>
      <c r="FK44" s="141"/>
      <c r="FL44" s="21"/>
      <c r="FM44" s="21"/>
      <c r="FN44" s="21"/>
      <c r="FO44" s="21">
        <f>+SUM(FC44:FN44)</f>
        <v>10069856.5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/>
      <c r="FI45" s="21"/>
      <c r="FJ45" s="21"/>
      <c r="FK45" s="141"/>
      <c r="FL45" s="21"/>
      <c r="FM45" s="21"/>
      <c r="FN45" s="21"/>
      <c r="FO45" s="21">
        <f>+SUM(FC45:FN45)</f>
        <v>30722184.799999997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P4" activePane="bottomRight" state="frozen"/>
      <selection pane="topRight" activeCell="C1" sqref="C1"/>
      <selection pane="bottomLeft" activeCell="A4" sqref="A4"/>
      <selection pane="bottomRight" activeCell="GV19" sqref="GV1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>
        <v>66647</v>
      </c>
      <c r="GU8" s="14"/>
      <c r="GV8" s="14"/>
      <c r="GW8" s="14"/>
      <c r="GX8" s="14"/>
      <c r="GY8" s="14"/>
      <c r="GZ8" s="14"/>
      <c r="HA8" s="14"/>
      <c r="HB8" s="14">
        <f>+SUM(GP8:HA8)</f>
        <v>326452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>
        <v>47613</v>
      </c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>
        <v>19034</v>
      </c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>
        <v>45211</v>
      </c>
      <c r="GU11" s="14"/>
      <c r="GV11" s="14"/>
      <c r="GW11" s="14"/>
      <c r="GX11" s="14"/>
      <c r="GY11" s="14"/>
      <c r="GZ11" s="14"/>
      <c r="HA11" s="14"/>
      <c r="HB11" s="14">
        <f>+SUM(GP11:HA11)</f>
        <v>215484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>
        <v>31285</v>
      </c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>
        <v>13926</v>
      </c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>
        <v>32152</v>
      </c>
      <c r="GU14" s="14"/>
      <c r="GV14" s="14"/>
      <c r="GW14" s="14"/>
      <c r="GX14" s="14"/>
      <c r="GY14" s="14"/>
      <c r="GZ14" s="14"/>
      <c r="HA14" s="14"/>
      <c r="HB14" s="14">
        <f>+SUM(GP14:HA14)</f>
        <v>148555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>
        <v>13906</v>
      </c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>
        <v>18246</v>
      </c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>
        <v>21932</v>
      </c>
      <c r="GU17" s="14"/>
      <c r="GV17" s="14"/>
      <c r="GW17" s="14"/>
      <c r="GX17" s="14"/>
      <c r="GY17" s="14"/>
      <c r="GZ17" s="14"/>
      <c r="HA17" s="14"/>
      <c r="HB17" s="14">
        <f>+SUM(GP17:HA17)</f>
        <v>104055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>
        <v>6742</v>
      </c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>
        <v>15190</v>
      </c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>
        <v>48252</v>
      </c>
      <c r="GU20" s="14"/>
      <c r="GV20" s="14"/>
      <c r="GW20" s="14"/>
      <c r="GX20" s="14"/>
      <c r="GY20" s="14"/>
      <c r="GZ20" s="14"/>
      <c r="HA20" s="14"/>
      <c r="HB20" s="14">
        <f>+SUM(GP20:HA20)</f>
        <v>225025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>
        <v>32094</v>
      </c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>
        <v>16158</v>
      </c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>
        <v>214194</v>
      </c>
      <c r="GU23" s="59"/>
      <c r="GV23" s="59"/>
      <c r="GW23" s="59"/>
      <c r="GX23" s="59"/>
      <c r="GY23" s="59"/>
      <c r="GZ23" s="59"/>
      <c r="HA23" s="59"/>
      <c r="HB23" s="59">
        <f>+SUM(GP23:HA23)</f>
        <v>1019571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>
        <v>131640</v>
      </c>
      <c r="GU24" s="79"/>
      <c r="GV24" s="79"/>
      <c r="GW24" s="79"/>
      <c r="GX24" s="79"/>
      <c r="GY24" s="79"/>
      <c r="GZ24" s="79"/>
      <c r="HA24" s="79"/>
      <c r="HB24" s="79">
        <f>+SUM(GP24:HA24)</f>
        <v>639702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>
        <v>82554</v>
      </c>
      <c r="GU25" s="79"/>
      <c r="GV25" s="79"/>
      <c r="GW25" s="79"/>
      <c r="GX25" s="79"/>
      <c r="GY25" s="79"/>
      <c r="GZ25" s="79"/>
      <c r="HA25" s="79"/>
      <c r="HB25" s="79">
        <f>+SUM(GP25:HA25)</f>
        <v>379869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>
        <v>120803</v>
      </c>
      <c r="GU32" s="14"/>
      <c r="GV32" s="14"/>
      <c r="GW32" s="14"/>
      <c r="GX32" s="14"/>
      <c r="GY32" s="14"/>
      <c r="GZ32" s="14"/>
      <c r="HA32" s="14"/>
      <c r="HB32" s="14">
        <f>+SUM(GP32:HA32)</f>
        <v>576090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>
        <v>47613</v>
      </c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>
        <v>73190</v>
      </c>
      <c r="GU34" s="17"/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>
        <v>75848</v>
      </c>
      <c r="GU35" s="14"/>
      <c r="GV35" s="14"/>
      <c r="GW35" s="14"/>
      <c r="GX35" s="14"/>
      <c r="GY35" s="14"/>
      <c r="GZ35" s="14"/>
      <c r="HA35" s="14"/>
      <c r="HB35" s="14">
        <f>+SUM(GP35:HA35)</f>
        <v>371875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>
        <v>31285</v>
      </c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>
        <v>44563</v>
      </c>
      <c r="GU37" s="17"/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>
        <v>90003</v>
      </c>
      <c r="GU38" s="14"/>
      <c r="GV38" s="14"/>
      <c r="GW38" s="14"/>
      <c r="GX38" s="14"/>
      <c r="GY38" s="14"/>
      <c r="GZ38" s="14"/>
      <c r="HA38" s="14"/>
      <c r="HB38" s="14">
        <f>+SUM(GP38:HA38)</f>
        <v>415766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>
        <v>13906</v>
      </c>
      <c r="GU39" s="16"/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>
        <v>76097</v>
      </c>
      <c r="GU40" s="17"/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>
        <v>72069</v>
      </c>
      <c r="GU41" s="14"/>
      <c r="GV41" s="14"/>
      <c r="GW41" s="14"/>
      <c r="GX41" s="14"/>
      <c r="GY41" s="14"/>
      <c r="GZ41" s="14"/>
      <c r="HA41" s="14"/>
      <c r="HB41" s="14">
        <f>+SUM(GP41:HA41)</f>
        <v>333576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>
        <v>6742</v>
      </c>
      <c r="GU42" s="16"/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>
        <v>65327</v>
      </c>
      <c r="GU43" s="17"/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>
        <v>95722</v>
      </c>
      <c r="GU44" s="14"/>
      <c r="GV44" s="14"/>
      <c r="GW44" s="14"/>
      <c r="GX44" s="14"/>
      <c r="GY44" s="14"/>
      <c r="GZ44" s="14"/>
      <c r="HA44" s="14"/>
      <c r="HB44" s="14">
        <f>+SUM(GP44:HA44)</f>
        <v>442807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>
        <v>32094</v>
      </c>
      <c r="GU45" s="16"/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>
        <v>63628</v>
      </c>
      <c r="GU46" s="17"/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>
        <v>454445</v>
      </c>
      <c r="GU47" s="59"/>
      <c r="GV47" s="59"/>
      <c r="GW47" s="59"/>
      <c r="GX47" s="59"/>
      <c r="GY47" s="59"/>
      <c r="GZ47" s="59"/>
      <c r="HA47" s="59"/>
      <c r="HB47" s="59">
        <f>+SUM(GP47:HA47)</f>
        <v>2140114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>
        <v>131640</v>
      </c>
      <c r="GU48" s="79"/>
      <c r="GV48" s="79"/>
      <c r="GW48" s="79"/>
      <c r="GX48" s="79"/>
      <c r="GY48" s="79"/>
      <c r="GZ48" s="79"/>
      <c r="HA48" s="79"/>
      <c r="HB48" s="79">
        <f>+SUM(GP48:HA48)</f>
        <v>639702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>
        <v>322805</v>
      </c>
      <c r="GU49" s="79"/>
      <c r="GV49" s="79"/>
      <c r="GW49" s="79"/>
      <c r="GX49" s="79"/>
      <c r="GY49" s="79"/>
      <c r="GZ49" s="79"/>
      <c r="HA49" s="79"/>
      <c r="HB49" s="79">
        <f>+SUM(GP49:HA49)</f>
        <v>1500412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1757164.8999999994</v>
      </c>
      <c r="GU55" s="59">
        <f>+SUM(GU56:GU57)</f>
        <v>0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8275698.5999999996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>
        <v>513395.99999999988</v>
      </c>
      <c r="GU56" s="79"/>
      <c r="GV56" s="79"/>
      <c r="GW56" s="79"/>
      <c r="GX56" s="79"/>
      <c r="GY56" s="79"/>
      <c r="GZ56" s="79"/>
      <c r="HA56" s="79"/>
      <c r="HB56" s="14">
        <f>+SUM(GP56:HA56)</f>
        <v>2494837.7999999998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>
        <v>1243768.8999999994</v>
      </c>
      <c r="GU57" s="79"/>
      <c r="GV57" s="79"/>
      <c r="GW57" s="79"/>
      <c r="GX57" s="79"/>
      <c r="GY57" s="79"/>
      <c r="GZ57" s="79"/>
      <c r="HA57" s="79"/>
      <c r="HB57" s="14">
        <f>+SUM(GP57:HA57)</f>
        <v>5780860.7999999989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C4" activePane="bottomRight" state="frozen"/>
      <selection pane="topRight" activeCell="C1" sqref="C1"/>
      <selection pane="bottomLeft" activeCell="A4" sqref="A4"/>
      <selection pane="bottomRight" activeCell="EG31" sqref="EG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/>
      <c r="EI8" s="14"/>
      <c r="EJ8" s="14"/>
      <c r="EK8" s="14"/>
      <c r="EL8" s="14"/>
      <c r="EM8" s="14"/>
      <c r="EN8" s="14"/>
      <c r="EO8" s="59">
        <f t="shared" ref="EO8:EO13" si="11">+SUM(EC8:EN8)</f>
        <v>124476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/>
      <c r="EI9" s="16"/>
      <c r="EJ9" s="16"/>
      <c r="EK9" s="16"/>
      <c r="EL9" s="16"/>
      <c r="EM9" s="16"/>
      <c r="EN9" s="16"/>
      <c r="EO9" s="14">
        <f t="shared" si="11"/>
        <v>88165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/>
      <c r="EI10" s="17"/>
      <c r="EJ10" s="17"/>
      <c r="EK10" s="17"/>
      <c r="EL10" s="17"/>
      <c r="EM10" s="17"/>
      <c r="EN10" s="17"/>
      <c r="EO10" s="14">
        <f t="shared" si="11"/>
        <v>36311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/>
      <c r="EI11" s="19"/>
      <c r="EJ11" s="19"/>
      <c r="EK11" s="19"/>
      <c r="EL11" s="19"/>
      <c r="EM11" s="19"/>
      <c r="EN11" s="19"/>
      <c r="EO11" s="59">
        <f t="shared" si="11"/>
        <v>124476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/>
      <c r="EI12" s="21"/>
      <c r="EJ12" s="21"/>
      <c r="EK12" s="21"/>
      <c r="EL12" s="21"/>
      <c r="EM12" s="21"/>
      <c r="EN12" s="21"/>
      <c r="EO12" s="14">
        <f t="shared" si="11"/>
        <v>88165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/>
      <c r="EI13" s="21"/>
      <c r="EJ13" s="21"/>
      <c r="EK13" s="21"/>
      <c r="EL13" s="21"/>
      <c r="EM13" s="21"/>
      <c r="EN13" s="21"/>
      <c r="EO13" s="14">
        <f t="shared" si="11"/>
        <v>36311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/>
      <c r="EI19" s="14"/>
      <c r="EJ19" s="14"/>
      <c r="EK19" s="14"/>
      <c r="EL19" s="14"/>
      <c r="EM19" s="14"/>
      <c r="EN19" s="14"/>
      <c r="EO19" s="59">
        <f t="shared" ref="EO19:EO24" si="45">+SUM(EC19:EN19)</f>
        <v>220543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/>
      <c r="EI20" s="16"/>
      <c r="EJ20" s="16"/>
      <c r="EK20" s="16"/>
      <c r="EL20" s="16"/>
      <c r="EM20" s="16"/>
      <c r="EN20" s="16"/>
      <c r="EO20" s="14">
        <f t="shared" si="45"/>
        <v>88165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/>
      <c r="EI21" s="17"/>
      <c r="EJ21" s="17"/>
      <c r="EK21" s="17"/>
      <c r="EL21" s="17"/>
      <c r="EM21" s="17"/>
      <c r="EN21" s="17"/>
      <c r="EO21" s="14">
        <f t="shared" si="45"/>
        <v>132378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>
        <v>43441</v>
      </c>
      <c r="EH22" s="19"/>
      <c r="EI22" s="19"/>
      <c r="EJ22" s="19"/>
      <c r="EK22" s="19"/>
      <c r="EL22" s="19"/>
      <c r="EM22" s="19"/>
      <c r="EN22" s="19"/>
      <c r="EO22" s="59">
        <f t="shared" si="45"/>
        <v>220543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/>
      <c r="EI23" s="21"/>
      <c r="EJ23" s="21"/>
      <c r="EK23" s="21"/>
      <c r="EL23" s="21"/>
      <c r="EM23" s="21"/>
      <c r="EN23" s="21"/>
      <c r="EO23" s="14">
        <f t="shared" si="45"/>
        <v>88165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/>
      <c r="EI24" s="21"/>
      <c r="EJ24" s="21"/>
      <c r="EK24" s="21"/>
      <c r="EL24" s="21"/>
      <c r="EM24" s="21"/>
      <c r="EN24" s="21"/>
      <c r="EO24" s="14">
        <f t="shared" si="45"/>
        <v>132378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/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/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/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C34" activePane="bottomRight" state="frozen"/>
      <selection pane="topRight" activeCell="C1" sqref="C1"/>
      <selection pane="bottomLeft" activeCell="A4" sqref="A4"/>
      <selection pane="bottomRight" activeCell="EC6" sqref="EC6:EN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/>
      <c r="EI8" s="14"/>
      <c r="EJ8" s="14"/>
      <c r="EK8" s="14"/>
      <c r="EL8" s="14"/>
      <c r="EM8" s="14"/>
      <c r="EN8" s="14"/>
      <c r="EO8" s="14">
        <f>+SUM(EC8:EN8)</f>
        <v>134555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/>
      <c r="EI11" s="14"/>
      <c r="EJ11" s="14"/>
      <c r="EK11" s="14"/>
      <c r="EL11" s="14"/>
      <c r="EM11" s="14"/>
      <c r="EN11" s="14"/>
      <c r="EO11" s="14">
        <f>+SUM(EC11:EN11)</f>
        <v>70916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/>
      <c r="EI14" s="14"/>
      <c r="EJ14" s="14"/>
      <c r="EK14" s="14"/>
      <c r="EL14" s="14"/>
      <c r="EM14" s="14"/>
      <c r="EN14" s="14"/>
      <c r="EO14" s="14">
        <f>+SUM(EC14:EN14)</f>
        <v>231246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/>
      <c r="EI17" s="19"/>
      <c r="EJ17" s="19"/>
      <c r="EK17" s="19"/>
      <c r="EL17" s="19"/>
      <c r="EM17" s="19"/>
      <c r="EN17" s="19"/>
      <c r="EO17" s="19">
        <f>+SUM(EC17:EN17)</f>
        <v>420327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/>
      <c r="EI18" s="21"/>
      <c r="EJ18" s="21"/>
      <c r="EK18" s="21"/>
      <c r="EL18" s="21"/>
      <c r="EM18" s="21"/>
      <c r="EN18" s="21"/>
      <c r="EO18" s="21">
        <f>+SUM(EC18:EN18)</f>
        <v>324170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/>
      <c r="EI19" s="21"/>
      <c r="EJ19" s="21"/>
      <c r="EK19" s="21"/>
      <c r="EL19" s="21"/>
      <c r="EM19" s="21"/>
      <c r="EN19" s="21"/>
      <c r="EO19" s="21">
        <f>+SUM(EC19:EN19)</f>
        <v>96157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/>
      <c r="EI25" s="14"/>
      <c r="EJ25" s="14"/>
      <c r="EK25" s="14"/>
      <c r="EL25" s="14"/>
      <c r="EM25" s="14"/>
      <c r="EN25" s="14"/>
      <c r="EO25" s="14">
        <f>+SUM(EC25:EN25)</f>
        <v>210932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/>
      <c r="EI28" s="14"/>
      <c r="EJ28" s="14"/>
      <c r="EK28" s="14"/>
      <c r="EL28" s="14"/>
      <c r="EM28" s="14"/>
      <c r="EN28" s="14"/>
      <c r="EO28" s="14">
        <f>+SUM(EC28:EN28)</f>
        <v>87812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/>
      <c r="EI31" s="14"/>
      <c r="EJ31" s="14"/>
      <c r="EK31" s="14"/>
      <c r="EL31" s="14"/>
      <c r="EM31" s="14"/>
      <c r="EN31" s="14"/>
      <c r="EO31" s="14">
        <f>+SUM(EC31:EN31)</f>
        <v>389525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/>
      <c r="EI34" s="19"/>
      <c r="EJ34" s="19"/>
      <c r="EK34" s="19"/>
      <c r="EL34" s="19"/>
      <c r="EM34" s="19"/>
      <c r="EN34" s="19"/>
      <c r="EO34" s="19">
        <f>+SUM(EC34:EN34)</f>
        <v>688269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/>
      <c r="EI35" s="21"/>
      <c r="EJ35" s="21"/>
      <c r="EK35" s="21"/>
      <c r="EL35" s="21"/>
      <c r="EM35" s="21"/>
      <c r="EN35" s="21"/>
      <c r="EO35" s="21">
        <f>+SUM(EC35:EN35)</f>
        <v>324170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/>
      <c r="EI36" s="21"/>
      <c r="EJ36" s="21"/>
      <c r="EK36" s="21"/>
      <c r="EL36" s="21"/>
      <c r="EM36" s="21"/>
      <c r="EN36" s="21"/>
      <c r="EO36" s="21">
        <f>+SUM(EC36:EN36)</f>
        <v>364099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5576317.5999999996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R4" activePane="bottomRight" state="frozen"/>
      <selection pane="topRight" activeCell="C1" sqref="C1"/>
      <selection pane="bottomLeft" activeCell="A4" sqref="A4"/>
      <selection pane="bottomRight" activeCell="EU15" sqref="EU15:EU16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>
        <v>22241</v>
      </c>
      <c r="EU8" s="14"/>
      <c r="EV8" s="14"/>
      <c r="EW8" s="14"/>
      <c r="EX8" s="14"/>
      <c r="EY8" s="14"/>
      <c r="EZ8" s="14"/>
      <c r="FA8" s="14"/>
      <c r="FB8" s="14">
        <f>+SUM(EP8:FA8)</f>
        <v>108052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>
        <v>15022</v>
      </c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>
        <v>7219</v>
      </c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>
        <v>29890</v>
      </c>
      <c r="EU11" s="14"/>
      <c r="EV11" s="14"/>
      <c r="EW11" s="14"/>
      <c r="EX11" s="14"/>
      <c r="EY11" s="14"/>
      <c r="EZ11" s="14"/>
      <c r="FA11" s="14"/>
      <c r="FB11" s="14">
        <f t="shared" ref="FB11" si="25">+SUM(EP11:FA11)</f>
        <v>138996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>
        <v>21182</v>
      </c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>
        <v>8708</v>
      </c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>
        <v>53944</v>
      </c>
      <c r="EU14" s="14"/>
      <c r="EV14" s="14"/>
      <c r="EW14" s="14"/>
      <c r="EX14" s="14"/>
      <c r="EY14" s="14"/>
      <c r="EZ14" s="14"/>
      <c r="FA14" s="14"/>
      <c r="FB14" s="14">
        <f t="shared" ref="FB14" si="31">+SUM(EP14:FA14)</f>
        <v>247423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>
        <v>37561</v>
      </c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>
        <v>16383</v>
      </c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f t="shared" ref="ET17:FA17" si="42">SUM(EU18:EU19)</f>
        <v>0</v>
      </c>
      <c r="EV17" s="19">
        <f t="shared" si="42"/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494471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" si="56"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f t="shared" ref="ET18:FA18" si="57">EU9+EU12+EU15</f>
        <v>0</v>
      </c>
      <c r="EV18" s="21">
        <f t="shared" si="57"/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351500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" si="65"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f t="shared" ref="ET19:FA19" si="66">EU10+EU13+EU16</f>
        <v>0</v>
      </c>
      <c r="EV19" s="21">
        <f t="shared" si="66"/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142971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>
        <v>43629</v>
      </c>
      <c r="EU25" s="14"/>
      <c r="EV25" s="14"/>
      <c r="EW25" s="14"/>
      <c r="EX25" s="14"/>
      <c r="EY25" s="14"/>
      <c r="EZ25" s="14"/>
      <c r="FA25" s="14"/>
      <c r="FB25" s="14">
        <f>+SUM(EP25:FA25)</f>
        <v>202410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>
        <v>15022</v>
      </c>
      <c r="EU26" s="16"/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>
        <v>28607</v>
      </c>
      <c r="EU27" s="17"/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>
        <v>54357</v>
      </c>
      <c r="EU28" s="14"/>
      <c r="EV28" s="14"/>
      <c r="EW28" s="14"/>
      <c r="EX28" s="14"/>
      <c r="EY28" s="14"/>
      <c r="EZ28" s="14"/>
      <c r="FA28" s="14"/>
      <c r="FB28" s="14">
        <f t="shared" ref="FB28" si="92">+SUM(EP28:FA28)</f>
        <v>243978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>
        <v>21182</v>
      </c>
      <c r="EU29" s="16"/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>
        <v>33175</v>
      </c>
      <c r="EU30" s="17"/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>
        <v>92367</v>
      </c>
      <c r="EU31" s="14"/>
      <c r="EV31" s="14"/>
      <c r="EW31" s="14"/>
      <c r="EX31" s="14"/>
      <c r="EY31" s="14"/>
      <c r="EZ31" s="14"/>
      <c r="FA31" s="14"/>
      <c r="FB31" s="14">
        <f t="shared" ref="FB31" si="99">+SUM(EP31:FA31)</f>
        <v>416771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>
        <v>37561</v>
      </c>
      <c r="EU32" s="16"/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>
        <v>54806</v>
      </c>
      <c r="EU33" s="17"/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f t="shared" ref="ET34:FA34" si="109">SUM(EU35:EU36)</f>
        <v>0</v>
      </c>
      <c r="EV34" s="19">
        <f t="shared" si="109"/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863159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" si="123"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f t="shared" ref="ET35:FA35" si="124">EU26+EU29+EU32</f>
        <v>0</v>
      </c>
      <c r="EV35" s="21">
        <f t="shared" si="124"/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351500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" si="132"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f t="shared" ref="ET36:FA36" si="133">EU27+EU30+EU33</f>
        <v>0</v>
      </c>
      <c r="EV36" s="21">
        <f t="shared" si="133"/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511659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1012770.8999999999</v>
      </c>
      <c r="ER42" s="19">
        <f t="shared" si="139"/>
        <v>1113058.6000000001</v>
      </c>
      <c r="ES42" s="19">
        <f t="shared" si="139"/>
        <v>1181310.1000000001</v>
      </c>
      <c r="ET42" s="19">
        <f t="shared" si="139"/>
        <v>1249687.5</v>
      </c>
      <c r="EU42" s="19">
        <f t="shared" si="139"/>
        <v>0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5599245.5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>
        <v>435574.29999999993</v>
      </c>
      <c r="EU43" s="21"/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>
        <v>814113.20000000019</v>
      </c>
      <c r="EU44" s="21"/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P4" activePane="bottomRight" state="frozen"/>
      <selection pane="topRight" activeCell="C1" sqref="C1"/>
      <selection pane="bottomLeft" activeCell="A4" sqref="A4"/>
      <selection pane="bottomRight" activeCell="GT33" sqref="GT3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>
        <v>258894</v>
      </c>
      <c r="GU8" s="14"/>
      <c r="GV8" s="14"/>
      <c r="GW8" s="14"/>
      <c r="GX8" s="14"/>
      <c r="GY8" s="14"/>
      <c r="GZ8" s="14"/>
      <c r="HA8" s="14"/>
      <c r="HB8" s="14">
        <f>+SUM(GP8:HA8)</f>
        <v>1250497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>
        <v>223848</v>
      </c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>
        <v>35046</v>
      </c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>
        <v>44613</v>
      </c>
      <c r="GU11" s="14"/>
      <c r="GV11" s="14"/>
      <c r="GW11" s="14"/>
      <c r="GX11" s="14"/>
      <c r="GY11" s="14"/>
      <c r="GZ11" s="14"/>
      <c r="HA11" s="14"/>
      <c r="HB11" s="14">
        <f>+SUM(GP11:HA11)</f>
        <v>240847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>
        <v>34942</v>
      </c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>
        <v>9671</v>
      </c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>
        <v>62144</v>
      </c>
      <c r="GU14" s="14"/>
      <c r="GV14" s="14"/>
      <c r="GW14" s="14"/>
      <c r="GX14" s="14"/>
      <c r="GY14" s="14"/>
      <c r="GZ14" s="14"/>
      <c r="HA14" s="14"/>
      <c r="HB14" s="14">
        <f>+SUM(GP14:HA14)</f>
        <v>491883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>
        <v>32912</v>
      </c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>
        <v>29232</v>
      </c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>
        <v>32719</v>
      </c>
      <c r="GU17" s="14"/>
      <c r="GV17" s="14"/>
      <c r="GW17" s="14"/>
      <c r="GX17" s="14"/>
      <c r="GY17" s="14"/>
      <c r="GZ17" s="14"/>
      <c r="HA17" s="14"/>
      <c r="HB17" s="14">
        <f>+SUM(GP17:HA17)</f>
        <v>172526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>
        <v>17226</v>
      </c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>
        <v>15493</v>
      </c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>
        <v>149348</v>
      </c>
      <c r="GU20" s="14"/>
      <c r="GV20" s="14"/>
      <c r="GW20" s="14"/>
      <c r="GX20" s="14"/>
      <c r="GY20" s="14"/>
      <c r="GZ20" s="14"/>
      <c r="HA20" s="14"/>
      <c r="HB20" s="14">
        <f>+SUM(GP20:HA20)</f>
        <v>707269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>
        <v>87955</v>
      </c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>
        <v>61393</v>
      </c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>
        <v>87621</v>
      </c>
      <c r="GU23" s="14"/>
      <c r="GV23" s="14"/>
      <c r="GW23" s="14"/>
      <c r="GX23" s="14"/>
      <c r="GY23" s="14"/>
      <c r="GZ23" s="14"/>
      <c r="HA23" s="14"/>
      <c r="HB23" s="14">
        <f>+SUM(GP23:HA23)</f>
        <v>419202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>
        <v>51037</v>
      </c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>
        <v>36584</v>
      </c>
      <c r="GU25" s="17"/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>
        <v>259627</v>
      </c>
      <c r="GU26" s="14"/>
      <c r="GV26" s="14"/>
      <c r="GW26" s="14"/>
      <c r="GX26" s="14"/>
      <c r="GY26" s="14"/>
      <c r="GZ26" s="14"/>
      <c r="HA26" s="14"/>
      <c r="HB26" s="14">
        <f>+SUM(GP26:HA26)</f>
        <v>1394862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>
        <v>148686</v>
      </c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>
        <v>110941</v>
      </c>
      <c r="GU28" s="17"/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>
        <v>894966</v>
      </c>
      <c r="GU29" s="59"/>
      <c r="GV29" s="59"/>
      <c r="GW29" s="59"/>
      <c r="GX29" s="59"/>
      <c r="GY29" s="59"/>
      <c r="GZ29" s="59"/>
      <c r="HA29" s="59"/>
      <c r="HB29" s="59">
        <f>+SUM(GP29:HA29)</f>
        <v>4677091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>
        <v>596606</v>
      </c>
      <c r="GU30" s="79"/>
      <c r="GV30" s="79"/>
      <c r="GW30" s="79"/>
      <c r="GX30" s="79"/>
      <c r="GY30" s="79"/>
      <c r="GZ30" s="79"/>
      <c r="HA30" s="79"/>
      <c r="HB30" s="79">
        <f>+SUM(GP30:HA30)</f>
        <v>3237776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>
        <v>298360</v>
      </c>
      <c r="GU31" s="79"/>
      <c r="GV31" s="79"/>
      <c r="GW31" s="79"/>
      <c r="GX31" s="79"/>
      <c r="GY31" s="79"/>
      <c r="GZ31" s="79"/>
      <c r="HA31" s="79"/>
      <c r="HB31" s="79">
        <f>+SUM(GP31:HA31)</f>
        <v>1439310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>
        <v>331427</v>
      </c>
      <c r="GU37" s="14"/>
      <c r="GV37" s="14"/>
      <c r="GW37" s="14"/>
      <c r="GX37" s="14"/>
      <c r="GY37" s="14"/>
      <c r="GZ37" s="14"/>
      <c r="HA37" s="14"/>
      <c r="HB37" s="14">
        <f>+SUM(GP37:HA37)</f>
        <v>1592669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>
        <v>223848</v>
      </c>
      <c r="GU38" s="16"/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>
        <v>107579</v>
      </c>
      <c r="GU39" s="17"/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>
        <v>75428</v>
      </c>
      <c r="GU40" s="14"/>
      <c r="GV40" s="14"/>
      <c r="GW40" s="14"/>
      <c r="GX40" s="14"/>
      <c r="GY40" s="14"/>
      <c r="GZ40" s="14"/>
      <c r="HA40" s="14"/>
      <c r="HB40" s="14">
        <f>+SUM(GP40:HA40)</f>
        <v>414409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>
        <v>34942</v>
      </c>
      <c r="GU41" s="16"/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>
        <v>40486</v>
      </c>
      <c r="GU42" s="17"/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>
        <v>188906</v>
      </c>
      <c r="GU43" s="14"/>
      <c r="GV43" s="14"/>
      <c r="GW43" s="14"/>
      <c r="GX43" s="14"/>
      <c r="GY43" s="14"/>
      <c r="GZ43" s="14"/>
      <c r="HA43" s="14"/>
      <c r="HB43" s="14">
        <f>+SUM(GP43:HA43)</f>
        <v>1118492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>
        <v>32912</v>
      </c>
      <c r="GU44" s="16"/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>
        <v>155994</v>
      </c>
      <c r="GU45" s="17"/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>
        <v>84750</v>
      </c>
      <c r="GU46" s="14"/>
      <c r="GV46" s="14"/>
      <c r="GW46" s="14"/>
      <c r="GX46" s="14"/>
      <c r="GY46" s="14"/>
      <c r="GZ46" s="14"/>
      <c r="HA46" s="14"/>
      <c r="HB46" s="14">
        <f>+SUM(GP46:HA46)</f>
        <v>435867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>
        <v>17226</v>
      </c>
      <c r="GU47" s="16"/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>
        <v>67524</v>
      </c>
      <c r="GU48" s="17"/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>
        <v>357829</v>
      </c>
      <c r="GU49" s="14"/>
      <c r="GV49" s="14"/>
      <c r="GW49" s="14"/>
      <c r="GX49" s="14"/>
      <c r="GY49" s="14"/>
      <c r="GZ49" s="14"/>
      <c r="HA49" s="14"/>
      <c r="HB49" s="14">
        <f>+SUM(GP49:HA49)</f>
        <v>1705300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>
        <v>87955</v>
      </c>
      <c r="GU50" s="16"/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>
        <v>269874</v>
      </c>
      <c r="GU51" s="17"/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>
        <v>209814</v>
      </c>
      <c r="GU52" s="14"/>
      <c r="GV52" s="14"/>
      <c r="GW52" s="14"/>
      <c r="GX52" s="14"/>
      <c r="GY52" s="14"/>
      <c r="GZ52" s="14"/>
      <c r="HA52" s="14"/>
      <c r="HB52" s="14">
        <f>+SUM(GP52:HA52)</f>
        <v>996790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>
        <v>51037</v>
      </c>
      <c r="GU53" s="16"/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>
        <v>158777</v>
      </c>
      <c r="GU54" s="17"/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>
        <v>616224</v>
      </c>
      <c r="GU55" s="14"/>
      <c r="GV55" s="14"/>
      <c r="GW55" s="14"/>
      <c r="GX55" s="14"/>
      <c r="GY55" s="14"/>
      <c r="GZ55" s="14"/>
      <c r="HA55" s="14"/>
      <c r="HB55" s="14">
        <f>+SUM(GP55:HA55)</f>
        <v>3114864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>
        <v>148686</v>
      </c>
      <c r="GU56" s="16"/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>
        <v>467538</v>
      </c>
      <c r="GU57" s="17"/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>
        <v>1864378</v>
      </c>
      <c r="GU58" s="59"/>
      <c r="GV58" s="59"/>
      <c r="GW58" s="59"/>
      <c r="GX58" s="59"/>
      <c r="GY58" s="59"/>
      <c r="GZ58" s="59"/>
      <c r="HA58" s="59"/>
      <c r="HB58" s="59">
        <f>+SUM(GP58:HA58)</f>
        <v>9378391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>
        <v>596606</v>
      </c>
      <c r="GU59" s="79"/>
      <c r="GV59" s="79"/>
      <c r="GW59" s="79"/>
      <c r="GX59" s="79"/>
      <c r="GY59" s="79"/>
      <c r="GZ59" s="79"/>
      <c r="HA59" s="79"/>
      <c r="HB59" s="79">
        <f>+SUM(GP59:HA59)</f>
        <v>3237776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>
        <v>1267772</v>
      </c>
      <c r="GU60" s="79"/>
      <c r="GV60" s="79"/>
      <c r="GW60" s="79"/>
      <c r="GX60" s="79"/>
      <c r="GY60" s="79"/>
      <c r="GZ60" s="79"/>
      <c r="HA60" s="79"/>
      <c r="HB60" s="79">
        <f>+SUM(GP60:HA60)</f>
        <v>6140615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7299543</v>
      </c>
      <c r="GU66" s="59">
        <f t="shared" si="246"/>
        <v>0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37072396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>
        <v>2350341.6999999997</v>
      </c>
      <c r="GU67" s="79"/>
      <c r="GV67" s="79"/>
      <c r="GW67" s="79"/>
      <c r="GX67" s="79"/>
      <c r="GY67" s="79"/>
      <c r="GZ67" s="79"/>
      <c r="HA67" s="79"/>
      <c r="HB67" s="14">
        <f>+SUM(GP67:HA67)</f>
        <v>13098212.1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>
        <v>4949201.3000000007</v>
      </c>
      <c r="GU68" s="79"/>
      <c r="GV68" s="79"/>
      <c r="GW68" s="79"/>
      <c r="GX68" s="79"/>
      <c r="GY68" s="79"/>
      <c r="GZ68" s="79"/>
      <c r="HA68" s="79"/>
      <c r="HB68" s="14">
        <f>+SUM(GP68:HA68)</f>
        <v>23974183.900000002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B4" activePane="bottomRight" state="frozen"/>
      <selection pane="topRight" activeCell="C1" sqref="C1"/>
      <selection pane="bottomLeft" activeCell="A4" sqref="A4"/>
      <selection pane="bottomRight" activeCell="BE19" sqref="BE19:BE24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/>
      <c r="BG8" s="14"/>
      <c r="BH8" s="14"/>
      <c r="BI8" s="14"/>
      <c r="BJ8" s="14"/>
      <c r="BK8" s="14"/>
      <c r="BL8" s="14"/>
      <c r="BM8" s="14">
        <f t="shared" ref="BM8:BM13" si="6">+SUM(BA8:BL8)</f>
        <v>107503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/>
      <c r="BG9" s="16"/>
      <c r="BH9" s="16"/>
      <c r="BI9" s="16"/>
      <c r="BJ9" s="16"/>
      <c r="BK9" s="16"/>
      <c r="BL9" s="16"/>
      <c r="BM9" s="14">
        <f t="shared" si="6"/>
        <v>98103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/>
      <c r="BG10" s="17"/>
      <c r="BH10" s="17"/>
      <c r="BI10" s="17"/>
      <c r="BJ10" s="17"/>
      <c r="BK10" s="17"/>
      <c r="BL10" s="17"/>
      <c r="BM10" s="14">
        <f t="shared" si="6"/>
        <v>9400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>
        <v>23633</v>
      </c>
      <c r="BF11" s="96"/>
      <c r="BG11" s="96"/>
      <c r="BH11" s="96"/>
      <c r="BI11" s="96"/>
      <c r="BJ11" s="96"/>
      <c r="BK11" s="96"/>
      <c r="BL11" s="96"/>
      <c r="BM11" s="59">
        <f t="shared" si="6"/>
        <v>107503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/>
      <c r="BG12" s="17"/>
      <c r="BH12" s="17"/>
      <c r="BI12" s="17"/>
      <c r="BJ12" s="17"/>
      <c r="BK12" s="17"/>
      <c r="BL12" s="17"/>
      <c r="BM12" s="14">
        <f t="shared" si="6"/>
        <v>98103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/>
      <c r="BG13" s="17"/>
      <c r="BH13" s="17"/>
      <c r="BI13" s="14"/>
      <c r="BJ13" s="14"/>
      <c r="BK13" s="14"/>
      <c r="BL13" s="14"/>
      <c r="BM13" s="14">
        <f t="shared" si="6"/>
        <v>9400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/>
      <c r="BG19" s="14"/>
      <c r="BH19" s="14"/>
      <c r="BI19" s="14"/>
      <c r="BJ19" s="14"/>
      <c r="BK19" s="14"/>
      <c r="BL19" s="14"/>
      <c r="BM19" s="14">
        <f t="shared" ref="BM19:BM24" si="25">+SUM(BA19:BL19)</f>
        <v>118641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/>
      <c r="BG20" s="16"/>
      <c r="BH20" s="16"/>
      <c r="BI20" s="16"/>
      <c r="BJ20" s="16"/>
      <c r="BK20" s="16"/>
      <c r="BL20" s="16"/>
      <c r="BM20" s="14">
        <f t="shared" si="25"/>
        <v>98103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/>
      <c r="BG21" s="17"/>
      <c r="BH21" s="17"/>
      <c r="BI21" s="17"/>
      <c r="BJ21" s="17"/>
      <c r="BK21" s="17"/>
      <c r="BL21" s="17"/>
      <c r="BM21" s="14">
        <f t="shared" si="25"/>
        <v>20538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>
        <v>26203</v>
      </c>
      <c r="BF22" s="96"/>
      <c r="BG22" s="96"/>
      <c r="BH22" s="96"/>
      <c r="BI22" s="96"/>
      <c r="BJ22" s="96"/>
      <c r="BK22" s="96"/>
      <c r="BL22" s="96"/>
      <c r="BM22" s="59">
        <f t="shared" si="25"/>
        <v>118641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/>
      <c r="BG23" s="17"/>
      <c r="BH23" s="17"/>
      <c r="BI23" s="17"/>
      <c r="BJ23" s="17"/>
      <c r="BK23" s="17"/>
      <c r="BL23" s="17"/>
      <c r="BM23" s="14">
        <f t="shared" si="25"/>
        <v>98103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/>
      <c r="BG24" s="17"/>
      <c r="BH24" s="14"/>
      <c r="BI24" s="14"/>
      <c r="BJ24" s="14"/>
      <c r="BK24" s="14"/>
      <c r="BL24" s="14"/>
      <c r="BM24" s="14">
        <f t="shared" si="25"/>
        <v>20538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53697.5</v>
      </c>
      <c r="BC30" s="59">
        <f t="shared" si="42"/>
        <v>57396.4</v>
      </c>
      <c r="BD30" s="59">
        <f t="shared" si="42"/>
        <v>64058.8</v>
      </c>
      <c r="BE30" s="59">
        <f t="shared" si="42"/>
        <v>68127.8</v>
      </c>
      <c r="BF30" s="59">
        <f t="shared" si="42"/>
        <v>0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302378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>
        <v>55829.8</v>
      </c>
      <c r="BF31" s="57"/>
      <c r="BG31" s="57"/>
      <c r="BH31" s="57"/>
      <c r="BI31" s="57"/>
      <c r="BJ31" s="57"/>
      <c r="BK31" s="57"/>
      <c r="BL31" s="57"/>
      <c r="BM31" s="59">
        <f>+SUM(BA31:BL31)</f>
        <v>250038.39999999997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>
        <v>12298</v>
      </c>
      <c r="BF32" s="58"/>
      <c r="BG32" s="58"/>
      <c r="BH32" s="58"/>
      <c r="BI32" s="58"/>
      <c r="BJ32" s="58"/>
      <c r="BK32" s="58"/>
      <c r="BL32" s="58"/>
      <c r="BM32" s="59">
        <f>+SUM(BA32:BL32)</f>
        <v>52339.600000000006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AU13" sqref="AU1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/>
      <c r="AV8" s="14"/>
      <c r="AW8" s="14"/>
      <c r="AX8" s="14"/>
      <c r="AY8" s="14"/>
      <c r="AZ8" s="172"/>
      <c r="BA8" s="14"/>
      <c r="BB8" s="59">
        <f t="shared" ref="BB8:BB13" si="3">+SUM(AP8:BA8)</f>
        <v>232194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/>
      <c r="AV9" s="16"/>
      <c r="AW9" s="16"/>
      <c r="AX9" s="16"/>
      <c r="AY9" s="16"/>
      <c r="AZ9" s="174"/>
      <c r="BA9" s="16"/>
      <c r="BB9" s="14">
        <f t="shared" si="3"/>
        <v>198353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/>
      <c r="AV10" s="17"/>
      <c r="AW10" s="17"/>
      <c r="AX10" s="17"/>
      <c r="AY10" s="17"/>
      <c r="AZ10" s="175"/>
      <c r="BA10" s="17"/>
      <c r="BB10" s="14">
        <f t="shared" si="3"/>
        <v>33841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>
        <v>48797</v>
      </c>
      <c r="AU11" s="96"/>
      <c r="AV11" s="96"/>
      <c r="AW11" s="96"/>
      <c r="AX11" s="96"/>
      <c r="AY11" s="96"/>
      <c r="AZ11" s="176"/>
      <c r="BA11" s="96"/>
      <c r="BB11" s="59">
        <f t="shared" si="3"/>
        <v>232194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/>
      <c r="AV12" s="17"/>
      <c r="AW12" s="17"/>
      <c r="AX12" s="17"/>
      <c r="AY12" s="17"/>
      <c r="AZ12" s="173"/>
      <c r="BA12" s="17"/>
      <c r="BB12" s="14">
        <f t="shared" si="3"/>
        <v>198353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/>
      <c r="AV13" s="17"/>
      <c r="AW13" s="17"/>
      <c r="AX13" s="17"/>
      <c r="AY13" s="17"/>
      <c r="AZ13" s="173"/>
      <c r="BA13" s="17"/>
      <c r="BB13" s="14">
        <f t="shared" si="3"/>
        <v>33841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/>
      <c r="AV19" s="14"/>
      <c r="AW19" s="14"/>
      <c r="AX19" s="14"/>
      <c r="AY19" s="14"/>
      <c r="AZ19" s="172"/>
      <c r="BA19" s="14"/>
      <c r="BB19" s="59">
        <f t="shared" ref="BB19:BB24" si="14">+SUM(AP19:BA19)</f>
        <v>289574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/>
      <c r="AV20" s="16"/>
      <c r="AW20" s="16"/>
      <c r="AX20" s="16"/>
      <c r="AY20" s="16"/>
      <c r="AZ20" s="174"/>
      <c r="BA20" s="16"/>
      <c r="BB20" s="14">
        <f t="shared" si="14"/>
        <v>198353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/>
      <c r="AV21" s="17"/>
      <c r="AW21" s="17"/>
      <c r="AX21" s="17"/>
      <c r="AY21" s="17"/>
      <c r="AZ21" s="175"/>
      <c r="BA21" s="17"/>
      <c r="BB21" s="14">
        <f t="shared" si="14"/>
        <v>91221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>
        <v>60771</v>
      </c>
      <c r="AU22" s="59"/>
      <c r="AV22" s="59"/>
      <c r="AW22" s="59"/>
      <c r="AX22" s="59"/>
      <c r="AY22" s="59"/>
      <c r="AZ22" s="176"/>
      <c r="BA22" s="59"/>
      <c r="BB22" s="59">
        <f t="shared" si="14"/>
        <v>289574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/>
      <c r="AV23" s="17"/>
      <c r="AW23" s="17"/>
      <c r="AX23" s="17"/>
      <c r="AY23" s="17"/>
      <c r="AZ23" s="173"/>
      <c r="BA23" s="17"/>
      <c r="BB23" s="14">
        <f t="shared" si="14"/>
        <v>198353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/>
      <c r="AV24" s="17"/>
      <c r="AW24" s="17"/>
      <c r="AX24" s="17"/>
      <c r="AY24" s="17"/>
      <c r="AZ24" s="173"/>
      <c r="BA24" s="17"/>
      <c r="BB24" s="14">
        <f t="shared" si="14"/>
        <v>91221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>
        <f>AT31+AT32</f>
        <v>156011.20000000001</v>
      </c>
      <c r="AU30" s="59"/>
      <c r="AV30" s="59"/>
      <c r="AW30" s="59"/>
      <c r="AX30" s="59"/>
      <c r="AY30" s="59"/>
      <c r="AZ30" s="59"/>
      <c r="BA30" s="59"/>
      <c r="BB30" s="59">
        <f>+SUM(AP30:BA30)</f>
        <v>748068.40000000014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/>
      <c r="AV31" s="16"/>
      <c r="AW31" s="16"/>
      <c r="AX31" s="16"/>
      <c r="AY31" s="16"/>
      <c r="AZ31" s="177"/>
      <c r="BA31" s="16"/>
      <c r="BB31" s="14">
        <f>+SUM(AP31:BA31)</f>
        <v>510893.80000000005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/>
      <c r="AV32" s="17"/>
      <c r="AW32" s="17"/>
      <c r="AX32" s="17"/>
      <c r="AY32" s="17"/>
      <c r="AZ32" s="177"/>
      <c r="BA32" s="17"/>
      <c r="BB32" s="14">
        <f>+SUM(AP32:BA32)</f>
        <v>237174.60000000003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2022-07-07T22:57:57Z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