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usic\BOLETÍN AEROPUERTOS MAYO\"/>
    </mc:Choice>
  </mc:AlternateContent>
  <xr:revisionPtr revIDLastSave="0" documentId="13_ncr:1_{31790653-6808-41D5-A760-08C6458201C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E80" i="1" l="1"/>
  <c r="HE41" i="1"/>
  <c r="HF41" i="1"/>
  <c r="HE23" i="1"/>
  <c r="HF23" i="1"/>
  <c r="EQ27" i="6" l="1"/>
  <c r="JO36" i="7"/>
  <c r="EO84" i="6"/>
  <c r="IZ27" i="8" l="1"/>
  <c r="IY27" i="8"/>
  <c r="IX27" i="8"/>
  <c r="IW27" i="8"/>
  <c r="IV27" i="8"/>
  <c r="IU27" i="8"/>
  <c r="IT27" i="8"/>
  <c r="IS27" i="8"/>
  <c r="IR27" i="8"/>
  <c r="IQ27" i="8"/>
  <c r="IP27" i="8"/>
  <c r="IO27" i="8"/>
  <c r="JA26" i="8"/>
  <c r="JA25" i="8"/>
  <c r="IZ19" i="8"/>
  <c r="IY19" i="8"/>
  <c r="IX19" i="8"/>
  <c r="IW19" i="8"/>
  <c r="IV19" i="8"/>
  <c r="IU19" i="8"/>
  <c r="IT19" i="8"/>
  <c r="IS19" i="8"/>
  <c r="IR19" i="8"/>
  <c r="IQ19" i="8"/>
  <c r="IP19" i="8"/>
  <c r="IO19" i="8"/>
  <c r="JA18" i="8"/>
  <c r="JA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IZ11" i="8"/>
  <c r="KA20" i="7" l="1"/>
  <c r="KA28" i="7"/>
  <c r="KA36" i="7"/>
  <c r="FB77" i="6"/>
  <c r="FB66" i="6"/>
  <c r="HO80" i="1"/>
  <c r="HO101" i="1"/>
  <c r="HO119" i="1"/>
  <c r="FB16" i="6"/>
  <c r="FB41" i="6"/>
  <c r="FB27" i="6"/>
  <c r="JA27" i="8"/>
  <c r="HO62" i="1"/>
  <c r="JA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IY11" i="8"/>
  <c r="EM86" i="6"/>
  <c r="EM77" i="6"/>
  <c r="EM66" i="6"/>
  <c r="EM52" i="6"/>
  <c r="EM41" i="6"/>
  <c r="EM27" i="6"/>
  <c r="EM16" i="6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IV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IU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IT11" i="8"/>
  <c r="IS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1" i="8"/>
  <c r="IQ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IP11" i="8"/>
  <c r="IO11" i="8"/>
  <c r="JA10" i="8"/>
  <c r="JA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10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36" i="7" s="1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HA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9" i="8" s="1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B128" i="1" s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A35" i="7"/>
  <c r="HA34" i="7"/>
  <c r="HA27" i="7"/>
  <c r="HA28" i="7" s="1"/>
  <c r="HA26" i="7"/>
  <c r="HA19" i="7"/>
  <c r="HA18" i="7"/>
  <c r="HA20" i="7" s="1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86" i="6" s="1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27" i="8" s="1"/>
  <c r="GN18" i="8"/>
  <c r="GN17" i="8"/>
  <c r="GN10" i="8"/>
  <c r="GN9" i="8"/>
  <c r="CA66" i="6"/>
  <c r="CA77" i="6"/>
  <c r="CA86" i="6"/>
  <c r="CA52" i="6"/>
  <c r="CA41" i="6"/>
  <c r="CA27" i="6"/>
  <c r="CA16" i="6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19" i="8" s="1"/>
  <c r="GA26" i="8"/>
  <c r="GA25" i="8"/>
  <c r="GA27" i="8" s="1"/>
  <c r="GA10" i="8"/>
  <c r="GA9" i="8"/>
  <c r="GA11" i="8" s="1"/>
  <c r="FN26" i="8"/>
  <c r="FN25" i="8"/>
  <c r="FN18" i="8"/>
  <c r="FN17" i="8"/>
  <c r="FN10" i="8"/>
  <c r="FN9" i="8"/>
  <c r="FA26" i="8"/>
  <c r="FA25" i="8"/>
  <c r="FA27" i="8" s="1"/>
  <c r="FA18" i="8"/>
  <c r="FA17" i="8"/>
  <c r="FA10" i="8"/>
  <c r="FA9" i="8"/>
  <c r="EN26" i="8"/>
  <c r="EN25" i="8"/>
  <c r="EN27" i="8" s="1"/>
  <c r="EN18" i="8"/>
  <c r="EN17" i="8"/>
  <c r="EN19" i="8" s="1"/>
  <c r="EN10" i="8"/>
  <c r="EN9" i="8"/>
  <c r="EA26" i="8"/>
  <c r="EA25" i="8"/>
  <c r="EA18" i="8"/>
  <c r="EA17" i="8"/>
  <c r="EA10" i="8"/>
  <c r="EA9" i="8"/>
  <c r="EA11" i="8" s="1"/>
  <c r="DN26" i="8"/>
  <c r="DN25" i="8"/>
  <c r="DN18" i="8"/>
  <c r="DN17" i="8"/>
  <c r="DN10" i="8"/>
  <c r="DN9" i="8"/>
  <c r="DN11" i="8" s="1"/>
  <c r="DA18" i="8"/>
  <c r="DA17" i="8"/>
  <c r="DA19" i="8" s="1"/>
  <c r="DA10" i="8"/>
  <c r="DA9" i="8"/>
  <c r="CN26" i="8"/>
  <c r="CN25" i="8"/>
  <c r="CN18" i="8"/>
  <c r="CN17" i="8"/>
  <c r="CN10" i="8"/>
  <c r="CN9" i="8"/>
  <c r="CN11" i="8" s="1"/>
  <c r="CA26" i="8"/>
  <c r="CA25" i="8"/>
  <c r="CA18" i="8"/>
  <c r="CA17" i="8"/>
  <c r="CA10" i="8"/>
  <c r="CA9" i="8"/>
  <c r="BN26" i="8"/>
  <c r="BN25" i="8"/>
  <c r="BN27" i="8" s="1"/>
  <c r="BN18" i="8"/>
  <c r="BN17" i="8"/>
  <c r="BN10" i="8"/>
  <c r="BN9" i="8"/>
  <c r="BN11" i="8" s="1"/>
  <c r="BA26" i="8"/>
  <c r="BA25" i="8"/>
  <c r="BA18" i="8"/>
  <c r="BA17" i="8"/>
  <c r="BA19" i="8" s="1"/>
  <c r="BA10" i="8"/>
  <c r="BA9" i="8"/>
  <c r="AN26" i="8"/>
  <c r="AN25" i="8"/>
  <c r="AN18" i="8"/>
  <c r="AN17" i="8"/>
  <c r="AN10" i="8"/>
  <c r="AN9" i="8"/>
  <c r="AN11" i="8" s="1"/>
  <c r="AA26" i="8"/>
  <c r="AA25" i="8"/>
  <c r="AA18" i="8"/>
  <c r="AA17" i="8"/>
  <c r="AA10" i="8"/>
  <c r="AA9" i="8"/>
  <c r="AA11" i="8" s="1"/>
  <c r="N26" i="8"/>
  <c r="N25" i="8"/>
  <c r="N27" i="8" s="1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EA19" i="8"/>
  <c r="FN27" i="8"/>
  <c r="GN26" i="7"/>
  <c r="GN27" i="7"/>
  <c r="BO85" i="6"/>
  <c r="BO84" i="6"/>
  <c r="BO86" i="6" s="1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P67" i="6" s="1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L67" i="6" s="1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L67" i="6" s="1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12" i="7" s="1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12" i="7" s="1"/>
  <c r="BN9" i="7"/>
  <c r="BA35" i="7"/>
  <c r="BA34" i="7"/>
  <c r="BA27" i="7"/>
  <c r="BA26" i="7"/>
  <c r="BA19" i="7"/>
  <c r="BA18" i="7"/>
  <c r="BA10" i="7"/>
  <c r="BA12" i="7" s="1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8" i="7" s="1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N20" i="7"/>
  <c r="DN20" i="7"/>
  <c r="EA20" i="7"/>
  <c r="AK67" i="6"/>
  <c r="BC67" i="6"/>
  <c r="C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8" i="1" s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BU86" i="6"/>
  <c r="BV86" i="6"/>
  <c r="BW86" i="6"/>
  <c r="BX86" i="6"/>
  <c r="BY86" i="6"/>
  <c r="BU16" i="6"/>
  <c r="BV16" i="6"/>
  <c r="BW16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P17" i="6" s="1"/>
  <c r="AN16" i="6"/>
  <c r="AM16" i="6"/>
  <c r="AM17" i="6" s="1"/>
  <c r="AL16" i="6"/>
  <c r="AK16" i="6"/>
  <c r="AJ16" i="6"/>
  <c r="AI16" i="6"/>
  <c r="AI17" i="6" s="1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P17" i="6" s="1"/>
  <c r="N16" i="6"/>
  <c r="M16" i="6"/>
  <c r="M17" i="6" s="1"/>
  <c r="L16" i="6"/>
  <c r="K16" i="6"/>
  <c r="J16" i="6"/>
  <c r="I16" i="6"/>
  <c r="H16" i="6"/>
  <c r="H17" i="6" s="1"/>
  <c r="G16" i="6"/>
  <c r="F16" i="6"/>
  <c r="E16" i="6"/>
  <c r="E17" i="6" s="1"/>
  <c r="D16" i="6"/>
  <c r="C16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AB41" i="6" l="1"/>
  <c r="N11" i="8"/>
  <c r="AA19" i="8"/>
  <c r="AN27" i="8"/>
  <c r="CA19" i="8"/>
  <c r="CN27" i="8"/>
  <c r="DN19" i="8"/>
  <c r="EA27" i="8"/>
  <c r="FA11" i="8"/>
  <c r="FN19" i="8"/>
  <c r="EA12" i="7"/>
  <c r="EN12" i="7"/>
  <c r="GA28" i="7"/>
  <c r="AD17" i="6"/>
  <c r="HN36" i="7"/>
  <c r="IN36" i="7"/>
  <c r="JN28" i="7"/>
  <c r="BV17" i="6"/>
  <c r="O23" i="1"/>
  <c r="CB128" i="1"/>
  <c r="D17" i="6"/>
  <c r="BB16" i="6"/>
  <c r="GN28" i="7"/>
  <c r="HA11" i="8"/>
  <c r="IA12" i="7"/>
  <c r="HN11" i="8"/>
  <c r="BJ17" i="6"/>
  <c r="BA17" i="6"/>
  <c r="V17" i="6"/>
  <c r="AE17" i="6"/>
  <c r="EN20" i="7"/>
  <c r="FA28" i="7"/>
  <c r="FN28" i="7"/>
  <c r="GA36" i="7"/>
  <c r="C67" i="6"/>
  <c r="K67" i="6"/>
  <c r="T67" i="6"/>
  <c r="IN20" i="7"/>
  <c r="AV17" i="6"/>
  <c r="FB41" i="1"/>
  <c r="AN17" i="6"/>
  <c r="BM17" i="6"/>
  <c r="AW67" i="6"/>
  <c r="H67" i="6"/>
  <c r="J17" i="6"/>
  <c r="S17" i="6"/>
  <c r="AA17" i="6"/>
  <c r="AJ17" i="6"/>
  <c r="Z17" i="6"/>
  <c r="AT67" i="6"/>
  <c r="W17" i="6"/>
  <c r="BW67" i="6"/>
  <c r="BK17" i="6"/>
  <c r="T17" i="6"/>
  <c r="AC17" i="6"/>
  <c r="AS17" i="6"/>
  <c r="AH17" i="6"/>
  <c r="AF17" i="6"/>
  <c r="AW17" i="6"/>
  <c r="BE17" i="6"/>
  <c r="BN67" i="6"/>
  <c r="BF17" i="6"/>
  <c r="L17" i="6"/>
  <c r="BW17" i="6"/>
  <c r="U17" i="6"/>
  <c r="P67" i="6"/>
  <c r="BG67" i="6"/>
  <c r="AO27" i="6"/>
  <c r="BB27" i="6"/>
  <c r="BO27" i="6"/>
  <c r="AT17" i="6"/>
  <c r="AQ67" i="6"/>
  <c r="BQ67" i="6"/>
  <c r="EB77" i="6"/>
  <c r="Q17" i="6"/>
  <c r="X67" i="6"/>
  <c r="BP67" i="6"/>
  <c r="F17" i="6"/>
  <c r="AR17" i="6"/>
  <c r="Y67" i="6"/>
  <c r="BH67" i="6"/>
  <c r="R17" i="6"/>
  <c r="CO27" i="6"/>
  <c r="AK17" i="6"/>
  <c r="G67" i="6"/>
  <c r="AG67" i="6"/>
  <c r="AX67" i="6"/>
  <c r="O27" i="6"/>
  <c r="AB27" i="6"/>
  <c r="BB66" i="6"/>
  <c r="N17" i="6"/>
  <c r="AZ17" i="6"/>
  <c r="Q67" i="6"/>
  <c r="AH67" i="6"/>
  <c r="AY67" i="6"/>
  <c r="BC17" i="6"/>
  <c r="O86" i="6"/>
  <c r="C17" i="6"/>
  <c r="BU17" i="6"/>
  <c r="N67" i="6"/>
  <c r="AF67" i="6"/>
  <c r="BF67" i="6"/>
  <c r="DB16" i="6"/>
  <c r="N28" i="7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BB41" i="6"/>
  <c r="BB77" i="6"/>
  <c r="BB67" i="6" s="1"/>
  <c r="BO16" i="6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A11" i="8"/>
  <c r="CB41" i="1"/>
  <c r="CB62" i="1"/>
  <c r="CB63" i="1" s="1"/>
  <c r="CB80" i="1"/>
  <c r="CB81" i="1" s="1"/>
  <c r="CB101" i="1"/>
  <c r="O16" i="6"/>
  <c r="FB80" i="1"/>
  <c r="FO80" i="1"/>
  <c r="IN27" i="8"/>
  <c r="AO67" i="6" l="1"/>
  <c r="O17" i="6"/>
  <c r="BO17" i="6"/>
  <c r="O67" i="6"/>
  <c r="BO6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<sst xmlns="http://schemas.openxmlformats.org/spreadsheetml/2006/main" count="4977" uniqueCount="136">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</sst>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99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4" fontId="114" fillId="0" borderId="5" xfId="0" applyNumberFormat="1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4899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22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4" t="s">
        <v>79</v>
      </c>
    </row>
    <row r="7" spans="3:4" s="5" customFormat="1" ht="28.5" customHeight="1" thickBot="1">
      <c r="C7" s="4"/>
      <c r="D7" s="85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39"/>
  <sheetViews>
    <sheetView showGridLines="0" tabSelected="1" zoomScaleNormal="100" workbookViewId="0">
      <pane xSplit="1" topLeftCell="JP1" activePane="topRight" state="frozen"/>
      <selection pane="topRight" activeCell="JU2" sqref="JU2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</row>
    <row r="6" spans="1:287" ht="3" customHeight="1"/>
    <row r="7" spans="1:287" ht="15" customHeight="1">
      <c r="A7" s="90" t="s">
        <v>33</v>
      </c>
      <c r="B7" s="87">
        <v>2001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 t="s">
        <v>66</v>
      </c>
      <c r="O7" s="87">
        <v>2002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 t="s">
        <v>67</v>
      </c>
      <c r="AB7" s="87">
        <v>2003</v>
      </c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8" t="s">
        <v>68</v>
      </c>
      <c r="AO7" s="87">
        <v>2004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8" t="s">
        <v>69</v>
      </c>
      <c r="BB7" s="87">
        <v>2005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8" t="s">
        <v>70</v>
      </c>
      <c r="BO7" s="87">
        <v>2006</v>
      </c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8" t="s">
        <v>56</v>
      </c>
      <c r="CB7" s="87">
        <v>2007</v>
      </c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8" t="s">
        <v>57</v>
      </c>
      <c r="CO7" s="87">
        <v>2008</v>
      </c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8" t="s">
        <v>58</v>
      </c>
      <c r="DB7" s="87">
        <v>2009</v>
      </c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8" t="s">
        <v>59</v>
      </c>
      <c r="DO7" s="87">
        <v>2010</v>
      </c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8" t="s">
        <v>60</v>
      </c>
      <c r="EB7" s="87">
        <v>2011</v>
      </c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8" t="s">
        <v>61</v>
      </c>
      <c r="EO7" s="87">
        <v>2012</v>
      </c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8" t="s">
        <v>62</v>
      </c>
      <c r="FB7" s="87">
        <v>2013</v>
      </c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8" t="s">
        <v>63</v>
      </c>
      <c r="FO7" s="87">
        <v>2014</v>
      </c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8" t="s">
        <v>64</v>
      </c>
      <c r="GB7" s="87">
        <v>2015</v>
      </c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8" t="s">
        <v>65</v>
      </c>
      <c r="GO7" s="87">
        <v>2016</v>
      </c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6" t="s">
        <v>75</v>
      </c>
      <c r="HB7" s="87">
        <v>2017</v>
      </c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6" t="s">
        <v>76</v>
      </c>
      <c r="HO7" s="87">
        <v>2018</v>
      </c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6" t="s">
        <v>122</v>
      </c>
      <c r="IB7" s="87">
        <v>2019</v>
      </c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6" t="s">
        <v>124</v>
      </c>
      <c r="IO7" s="87">
        <v>2020</v>
      </c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6" t="s">
        <v>130</v>
      </c>
      <c r="JB7" s="87">
        <v>2021</v>
      </c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6" t="s">
        <v>131</v>
      </c>
      <c r="JO7" s="87">
        <v>2022</v>
      </c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6" t="s">
        <v>135</v>
      </c>
    </row>
    <row r="8" spans="1:287" ht="15">
      <c r="A8" s="91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9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9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9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9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9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9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9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9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9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9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9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9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9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9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9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6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6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6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6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6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6"/>
      <c r="JO8" s="81" t="s">
        <v>12</v>
      </c>
      <c r="JP8" s="81" t="s">
        <v>13</v>
      </c>
      <c r="JQ8" s="81" t="s">
        <v>14</v>
      </c>
      <c r="JR8" s="81" t="s">
        <v>15</v>
      </c>
      <c r="JS8" s="81" t="s">
        <v>16</v>
      </c>
      <c r="JT8" s="81" t="s">
        <v>17</v>
      </c>
      <c r="JU8" s="81" t="s">
        <v>18</v>
      </c>
      <c r="JV8" s="81" t="s">
        <v>19</v>
      </c>
      <c r="JW8" s="81" t="s">
        <v>132</v>
      </c>
      <c r="JX8" s="81" t="s">
        <v>21</v>
      </c>
      <c r="JY8" s="81" t="s">
        <v>22</v>
      </c>
      <c r="JZ8" s="81" t="s">
        <v>23</v>
      </c>
      <c r="KA8" s="86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791814</v>
      </c>
      <c r="JQ9" s="18">
        <v>864774</v>
      </c>
      <c r="JR9" s="18">
        <v>838.87599999999998</v>
      </c>
      <c r="JS9" s="18"/>
      <c r="JT9" s="18"/>
      <c r="JU9" s="18"/>
      <c r="JV9" s="18"/>
      <c r="JW9" s="18"/>
      <c r="JX9" s="18"/>
      <c r="JY9" s="18"/>
      <c r="JZ9" s="18"/>
      <c r="KA9" s="18">
        <f>+SUM(JO9:JZ9)</f>
        <v>2494834.8760000002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>
        <v>466072</v>
      </c>
      <c r="JR10" s="18">
        <v>493.24400000000003</v>
      </c>
      <c r="JS10" s="18"/>
      <c r="JT10" s="18"/>
      <c r="JU10" s="18"/>
      <c r="JV10" s="18"/>
      <c r="JW10" s="18"/>
      <c r="JX10" s="18"/>
      <c r="JY10" s="18"/>
      <c r="JZ10" s="18"/>
      <c r="KA10" s="18">
        <f t="shared" ref="KA10:KA11" si="6">+SUM(JO10:JZ10)</f>
        <v>1259103.2439999999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37452</v>
      </c>
      <c r="JQ11" s="18">
        <v>36542</v>
      </c>
      <c r="JR11" s="18">
        <v>38.223999999999997</v>
      </c>
      <c r="JS11" s="18"/>
      <c r="JT11" s="18"/>
      <c r="JU11" s="18"/>
      <c r="JV11" s="18"/>
      <c r="JW11" s="18"/>
      <c r="JX11" s="18"/>
      <c r="JY11" s="18"/>
      <c r="JZ11" s="18"/>
      <c r="KA11" s="18">
        <f t="shared" si="6"/>
        <v>115687.224</v>
      </c>
    </row>
    <row r="12" spans="1:287" s="21" customFormat="1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1278798</v>
      </c>
      <c r="JP12" s="20">
        <f t="shared" si="148"/>
        <v>1222069</v>
      </c>
      <c r="JQ12" s="20">
        <f t="shared" si="148"/>
        <v>1367388</v>
      </c>
      <c r="JR12" s="20">
        <f t="shared" si="148"/>
        <v>1370.3439999999998</v>
      </c>
      <c r="JS12" s="20">
        <f t="shared" si="148"/>
        <v>0</v>
      </c>
      <c r="JT12" s="20">
        <f t="shared" si="148"/>
        <v>0</v>
      </c>
      <c r="JU12" s="20">
        <f t="shared" si="148"/>
        <v>0</v>
      </c>
      <c r="JV12" s="20">
        <f t="shared" si="148"/>
        <v>0</v>
      </c>
      <c r="JW12" s="20">
        <f t="shared" si="148"/>
        <v>0</v>
      </c>
      <c r="JX12" s="20">
        <f t="shared" si="148"/>
        <v>0</v>
      </c>
      <c r="JY12" s="20">
        <f t="shared" si="148"/>
        <v>0</v>
      </c>
      <c r="JZ12" s="20">
        <f t="shared" si="148"/>
        <v>0</v>
      </c>
      <c r="KA12" s="20">
        <f t="shared" si="148"/>
        <v>3869625.344</v>
      </c>
    </row>
    <row r="13" spans="1:287" s="21" customFormat="1">
      <c r="A13" s="22"/>
      <c r="AO13" s="23"/>
      <c r="GO13" s="23"/>
    </row>
    <row r="14" spans="1:287" s="21" customFormat="1" ht="15" customHeight="1">
      <c r="A14" s="24" t="s">
        <v>41</v>
      </c>
      <c r="GO14" s="23"/>
    </row>
    <row r="15" spans="1:287" s="21" customFormat="1" ht="3" customHeight="1">
      <c r="A15" s="24"/>
      <c r="GO15" s="23"/>
    </row>
    <row r="16" spans="1:287" ht="15" customHeight="1">
      <c r="A16" s="90" t="s">
        <v>33</v>
      </c>
      <c r="B16" s="87">
        <v>2001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 t="s">
        <v>66</v>
      </c>
      <c r="O16" s="87">
        <v>2002</v>
      </c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8" t="s">
        <v>67</v>
      </c>
      <c r="AB16" s="87">
        <v>2003</v>
      </c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8" t="s">
        <v>68</v>
      </c>
      <c r="AO16" s="87">
        <v>2004</v>
      </c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8" t="s">
        <v>69</v>
      </c>
      <c r="BB16" s="87">
        <v>2005</v>
      </c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8" t="s">
        <v>70</v>
      </c>
      <c r="BO16" s="87">
        <v>2006</v>
      </c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8" t="s">
        <v>56</v>
      </c>
      <c r="CB16" s="87">
        <v>2007</v>
      </c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8" t="s">
        <v>57</v>
      </c>
      <c r="CO16" s="87">
        <v>2008</v>
      </c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8" t="s">
        <v>58</v>
      </c>
      <c r="DB16" s="87">
        <v>2009</v>
      </c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8" t="s">
        <v>59</v>
      </c>
      <c r="DO16" s="87">
        <v>2010</v>
      </c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8" t="s">
        <v>60</v>
      </c>
      <c r="EB16" s="87">
        <v>2011</v>
      </c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8" t="s">
        <v>61</v>
      </c>
      <c r="EO16" s="87">
        <v>2012</v>
      </c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8" t="s">
        <v>62</v>
      </c>
      <c r="FB16" s="87">
        <v>2013</v>
      </c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8" t="s">
        <v>63</v>
      </c>
      <c r="FO16" s="87">
        <v>2014</v>
      </c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8" t="s">
        <v>64</v>
      </c>
      <c r="GB16" s="87">
        <v>2015</v>
      </c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8" t="s">
        <v>65</v>
      </c>
      <c r="GO16" s="87">
        <v>2016</v>
      </c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6" t="s">
        <v>75</v>
      </c>
      <c r="HB16" s="87">
        <v>2017</v>
      </c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6" t="s">
        <v>76</v>
      </c>
      <c r="HO16" s="87">
        <v>2018</v>
      </c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6" t="s">
        <v>122</v>
      </c>
      <c r="IB16" s="87">
        <v>2019</v>
      </c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6" t="s">
        <v>124</v>
      </c>
      <c r="IO16" s="87">
        <v>2020</v>
      </c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6" t="s">
        <v>130</v>
      </c>
      <c r="JB16" s="87">
        <v>2021</v>
      </c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6" t="s">
        <v>131</v>
      </c>
      <c r="JO16" s="87">
        <v>2022</v>
      </c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6" t="s">
        <v>135</v>
      </c>
    </row>
    <row r="17" spans="1:287" ht="15">
      <c r="A17" s="91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9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9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9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9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9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9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9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9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9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9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9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9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9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9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9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6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6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6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6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6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6"/>
      <c r="JO17" s="81" t="s">
        <v>12</v>
      </c>
      <c r="JP17" s="81" t="s">
        <v>13</v>
      </c>
      <c r="JQ17" s="81" t="s">
        <v>14</v>
      </c>
      <c r="JR17" s="81" t="s">
        <v>15</v>
      </c>
      <c r="JS17" s="81" t="s">
        <v>16</v>
      </c>
      <c r="JT17" s="81" t="s">
        <v>17</v>
      </c>
      <c r="JU17" s="81" t="s">
        <v>18</v>
      </c>
      <c r="JV17" s="81" t="s">
        <v>19</v>
      </c>
      <c r="JW17" s="81" t="s">
        <v>132</v>
      </c>
      <c r="JX17" s="81" t="s">
        <v>21</v>
      </c>
      <c r="JY17" s="81" t="s">
        <v>22</v>
      </c>
      <c r="JZ17" s="81" t="s">
        <v>23</v>
      </c>
      <c r="KA17" s="86"/>
    </row>
    <row r="18" spans="1:287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/>
      <c r="JT18" s="18"/>
      <c r="JU18" s="18"/>
      <c r="JV18" s="18"/>
      <c r="JW18" s="18"/>
      <c r="JX18" s="18"/>
      <c r="JY18" s="18"/>
      <c r="JZ18" s="18"/>
      <c r="KA18" s="18">
        <f>+SUM(JO18:JZ18)</f>
        <v>7558.9930700000004</v>
      </c>
    </row>
    <row r="19" spans="1:287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/>
      <c r="JT19" s="18"/>
      <c r="JU19" s="18"/>
      <c r="JV19" s="18"/>
      <c r="JW19" s="18"/>
      <c r="JX19" s="18"/>
      <c r="JY19" s="18"/>
      <c r="JZ19" s="18"/>
      <c r="KA19" s="18">
        <f t="shared" ref="KA19" si="151">+SUM(JO19:JZ19)</f>
        <v>62868.583270000003</v>
      </c>
    </row>
    <row r="20" spans="1:287" s="26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16268.92038</v>
      </c>
      <c r="JQ20" s="20">
        <f t="shared" si="158"/>
        <v>18353.064340000001</v>
      </c>
      <c r="JR20" s="20">
        <f t="shared" si="158"/>
        <v>17542.359270000001</v>
      </c>
      <c r="JS20" s="20">
        <f t="shared" si="158"/>
        <v>0</v>
      </c>
      <c r="JT20" s="20">
        <f t="shared" si="158"/>
        <v>0</v>
      </c>
      <c r="JU20" s="20">
        <f t="shared" si="158"/>
        <v>0</v>
      </c>
      <c r="JV20" s="20">
        <f t="shared" si="158"/>
        <v>0</v>
      </c>
      <c r="JW20" s="20">
        <f t="shared" si="158"/>
        <v>0</v>
      </c>
      <c r="JX20" s="20">
        <f t="shared" si="158"/>
        <v>0</v>
      </c>
      <c r="JY20" s="20">
        <f t="shared" si="158"/>
        <v>0</v>
      </c>
      <c r="JZ20" s="20">
        <f t="shared" si="158"/>
        <v>0</v>
      </c>
      <c r="KA20" s="20">
        <f t="shared" si="158"/>
        <v>70427.57634</v>
      </c>
    </row>
    <row r="21" spans="1:287" s="21" customFormat="1" ht="15">
      <c r="A21" s="24"/>
      <c r="GO21" s="23"/>
      <c r="HB21" s="23"/>
      <c r="HO21" s="23"/>
      <c r="IB21" s="23"/>
    </row>
    <row r="22" spans="1:287" s="21" customFormat="1" ht="15">
      <c r="A22" s="24" t="s">
        <v>35</v>
      </c>
      <c r="GO22" s="23"/>
      <c r="HB22" s="23"/>
      <c r="HO22" s="23"/>
      <c r="IB22" s="23"/>
    </row>
    <row r="23" spans="1:287" s="21" customFormat="1" ht="3" customHeight="1">
      <c r="A23" s="24"/>
      <c r="GO23" s="23"/>
      <c r="HB23" s="23"/>
      <c r="HO23" s="23"/>
      <c r="IB23" s="23"/>
    </row>
    <row r="24" spans="1:287" ht="15" customHeight="1">
      <c r="A24" s="90" t="s">
        <v>33</v>
      </c>
      <c r="B24" s="87">
        <v>2001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 t="s">
        <v>66</v>
      </c>
      <c r="O24" s="87">
        <v>2002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8" t="s">
        <v>67</v>
      </c>
      <c r="AB24" s="87">
        <v>2003</v>
      </c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8" t="s">
        <v>68</v>
      </c>
      <c r="AO24" s="87">
        <v>2004</v>
      </c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8" t="s">
        <v>69</v>
      </c>
      <c r="BB24" s="87">
        <v>2005</v>
      </c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8" t="s">
        <v>70</v>
      </c>
      <c r="BO24" s="87">
        <v>2006</v>
      </c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8" t="s">
        <v>56</v>
      </c>
      <c r="CB24" s="87">
        <v>2007</v>
      </c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8" t="s">
        <v>57</v>
      </c>
      <c r="CO24" s="87">
        <v>2008</v>
      </c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8" t="s">
        <v>58</v>
      </c>
      <c r="DB24" s="87">
        <v>2009</v>
      </c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8" t="s">
        <v>59</v>
      </c>
      <c r="DO24" s="87">
        <v>2010</v>
      </c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8" t="s">
        <v>60</v>
      </c>
      <c r="EB24" s="87">
        <v>2011</v>
      </c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8" t="s">
        <v>61</v>
      </c>
      <c r="EO24" s="87">
        <v>2012</v>
      </c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8" t="s">
        <v>62</v>
      </c>
      <c r="FB24" s="87">
        <v>2013</v>
      </c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8" t="s">
        <v>63</v>
      </c>
      <c r="FO24" s="87">
        <v>2014</v>
      </c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8" t="s">
        <v>64</v>
      </c>
      <c r="GB24" s="87">
        <v>2015</v>
      </c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8" t="s">
        <v>65</v>
      </c>
      <c r="GO24" s="87">
        <v>2016</v>
      </c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6" t="s">
        <v>75</v>
      </c>
      <c r="HB24" s="87">
        <v>2017</v>
      </c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6" t="s">
        <v>76</v>
      </c>
      <c r="HO24" s="87">
        <v>2018</v>
      </c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6" t="s">
        <v>122</v>
      </c>
      <c r="IB24" s="87">
        <v>2019</v>
      </c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6" t="s">
        <v>124</v>
      </c>
      <c r="IO24" s="87">
        <v>2020</v>
      </c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6" t="s">
        <v>130</v>
      </c>
      <c r="JB24" s="87">
        <v>2021</v>
      </c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6" t="s">
        <v>131</v>
      </c>
      <c r="JO24" s="87">
        <v>2022</v>
      </c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6" t="s">
        <v>135</v>
      </c>
    </row>
    <row r="25" spans="1:287" ht="15">
      <c r="A25" s="91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9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9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9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9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9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9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9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9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9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9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9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9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9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9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9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6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6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6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6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6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6"/>
      <c r="JO25" s="81" t="s">
        <v>12</v>
      </c>
      <c r="JP25" s="81" t="s">
        <v>13</v>
      </c>
      <c r="JQ25" s="81" t="s">
        <v>14</v>
      </c>
      <c r="JR25" s="81" t="s">
        <v>15</v>
      </c>
      <c r="JS25" s="81" t="s">
        <v>16</v>
      </c>
      <c r="JT25" s="81" t="s">
        <v>17</v>
      </c>
      <c r="JU25" s="81" t="s">
        <v>18</v>
      </c>
      <c r="JV25" s="81" t="s">
        <v>19</v>
      </c>
      <c r="JW25" s="81" t="s">
        <v>132</v>
      </c>
      <c r="JX25" s="81" t="s">
        <v>21</v>
      </c>
      <c r="JY25" s="81" t="s">
        <v>22</v>
      </c>
      <c r="JZ25" s="81" t="s">
        <v>23</v>
      </c>
      <c r="KA25" s="86"/>
    </row>
    <row r="26" spans="1:287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/>
      <c r="JT26" s="18"/>
      <c r="JU26" s="18"/>
      <c r="JV26" s="18"/>
      <c r="JW26" s="18"/>
      <c r="JX26" s="18"/>
      <c r="JY26" s="18"/>
      <c r="JZ26" s="18"/>
      <c r="KA26" s="18">
        <f>+SUM(JO26:JZ26)</f>
        <v>28246</v>
      </c>
    </row>
    <row r="27" spans="1:287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/>
      <c r="JT27" s="18"/>
      <c r="JU27" s="18"/>
      <c r="JV27" s="18"/>
      <c r="JW27" s="18"/>
      <c r="JX27" s="18"/>
      <c r="JY27" s="18"/>
      <c r="JZ27" s="18"/>
      <c r="KA27" s="18">
        <f t="shared" ref="KA27" si="161">+SUM(JO27:JZ27)</f>
        <v>14396</v>
      </c>
    </row>
    <row r="28" spans="1:287" s="26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9754</v>
      </c>
      <c r="JQ28" s="20">
        <f t="shared" si="169"/>
        <v>10965</v>
      </c>
      <c r="JR28" s="20">
        <f t="shared" si="169"/>
        <v>11137</v>
      </c>
      <c r="JS28" s="20">
        <f t="shared" si="169"/>
        <v>0</v>
      </c>
      <c r="JT28" s="20">
        <f t="shared" si="169"/>
        <v>0</v>
      </c>
      <c r="JU28" s="20">
        <f t="shared" si="169"/>
        <v>0</v>
      </c>
      <c r="JV28" s="20">
        <f t="shared" si="169"/>
        <v>0</v>
      </c>
      <c r="JW28" s="20">
        <f t="shared" si="169"/>
        <v>0</v>
      </c>
      <c r="JX28" s="20">
        <f t="shared" si="169"/>
        <v>0</v>
      </c>
      <c r="JY28" s="20">
        <f t="shared" si="169"/>
        <v>0</v>
      </c>
      <c r="JZ28" s="20">
        <f t="shared" si="169"/>
        <v>0</v>
      </c>
      <c r="KA28" s="20">
        <f t="shared" si="169"/>
        <v>42642</v>
      </c>
    </row>
    <row r="29" spans="1:287" ht="15">
      <c r="A29" s="24"/>
      <c r="GO29" s="23"/>
      <c r="HB29" s="23"/>
      <c r="HO29" s="23"/>
      <c r="IB29" s="23"/>
    </row>
    <row r="30" spans="1:287" ht="15">
      <c r="A30" s="15" t="s">
        <v>42</v>
      </c>
      <c r="GO30" s="23"/>
      <c r="HB30" s="23"/>
      <c r="HO30" s="23"/>
      <c r="IB30" s="23"/>
    </row>
    <row r="31" spans="1:287" ht="3" customHeight="1">
      <c r="GO31" s="23"/>
      <c r="HB31" s="23"/>
      <c r="HO31" s="23"/>
      <c r="IB31" s="23"/>
    </row>
    <row r="32" spans="1:287" ht="15" customHeight="1">
      <c r="A32" s="90" t="s">
        <v>133</v>
      </c>
      <c r="B32" s="87">
        <v>2001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 t="s">
        <v>66</v>
      </c>
      <c r="O32" s="87">
        <v>2002</v>
      </c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8" t="s">
        <v>67</v>
      </c>
      <c r="AB32" s="87">
        <v>2003</v>
      </c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8" t="s">
        <v>68</v>
      </c>
      <c r="AO32" s="87">
        <v>2004</v>
      </c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8" t="s">
        <v>69</v>
      </c>
      <c r="BB32" s="87">
        <v>2005</v>
      </c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8" t="s">
        <v>70</v>
      </c>
      <c r="BO32" s="87">
        <v>2006</v>
      </c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8" t="s">
        <v>56</v>
      </c>
      <c r="CB32" s="87">
        <v>2007</v>
      </c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8" t="s">
        <v>57</v>
      </c>
      <c r="CO32" s="87">
        <v>2008</v>
      </c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8" t="s">
        <v>58</v>
      </c>
      <c r="DB32" s="87">
        <v>2009</v>
      </c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8" t="s">
        <v>59</v>
      </c>
      <c r="DO32" s="87">
        <v>2010</v>
      </c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8" t="s">
        <v>60</v>
      </c>
      <c r="EB32" s="87">
        <v>2011</v>
      </c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8" t="s">
        <v>61</v>
      </c>
      <c r="EO32" s="87">
        <v>2012</v>
      </c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8" t="s">
        <v>62</v>
      </c>
      <c r="FB32" s="87">
        <v>2013</v>
      </c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8" t="s">
        <v>63</v>
      </c>
      <c r="FO32" s="87">
        <v>2014</v>
      </c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8" t="s">
        <v>64</v>
      </c>
      <c r="GB32" s="87">
        <v>2015</v>
      </c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8" t="s">
        <v>65</v>
      </c>
      <c r="GO32" s="87">
        <v>2016</v>
      </c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6" t="s">
        <v>75</v>
      </c>
      <c r="HB32" s="87">
        <v>2017</v>
      </c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6" t="s">
        <v>76</v>
      </c>
      <c r="HO32" s="87">
        <v>2018</v>
      </c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6" t="s">
        <v>122</v>
      </c>
      <c r="IB32" s="87">
        <v>2019</v>
      </c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6" t="s">
        <v>124</v>
      </c>
      <c r="IO32" s="87">
        <v>2020</v>
      </c>
      <c r="IP32" s="87"/>
      <c r="IQ32" s="87"/>
      <c r="IR32" s="87"/>
      <c r="IS32" s="87"/>
      <c r="IT32" s="87"/>
      <c r="IU32" s="87"/>
      <c r="IV32" s="87"/>
      <c r="IW32" s="87"/>
      <c r="IX32" s="87"/>
      <c r="IY32" s="87"/>
      <c r="IZ32" s="87"/>
      <c r="JA32" s="86" t="s">
        <v>130</v>
      </c>
      <c r="JB32" s="87">
        <v>2021</v>
      </c>
      <c r="JC32" s="87"/>
      <c r="JD32" s="87"/>
      <c r="JE32" s="87"/>
      <c r="JF32" s="87"/>
      <c r="JG32" s="87"/>
      <c r="JH32" s="87"/>
      <c r="JI32" s="87"/>
      <c r="JJ32" s="87"/>
      <c r="JK32" s="87"/>
      <c r="JL32" s="87"/>
      <c r="JM32" s="87"/>
      <c r="JN32" s="86" t="s">
        <v>131</v>
      </c>
      <c r="JO32" s="87">
        <v>2021</v>
      </c>
      <c r="JP32" s="87"/>
      <c r="JQ32" s="87"/>
      <c r="JR32" s="87"/>
      <c r="JS32" s="87"/>
      <c r="JT32" s="87"/>
      <c r="JU32" s="87"/>
      <c r="JV32" s="87"/>
      <c r="JW32" s="87"/>
      <c r="JX32" s="87"/>
      <c r="JY32" s="87"/>
      <c r="JZ32" s="87"/>
      <c r="KA32" s="86" t="s">
        <v>135</v>
      </c>
    </row>
    <row r="33" spans="1:287" ht="15">
      <c r="A33" s="91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9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9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9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9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9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9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9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9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9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9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9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9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9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9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9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6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6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6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6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6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6"/>
      <c r="JO33" s="81" t="s">
        <v>12</v>
      </c>
      <c r="JP33" s="81" t="s">
        <v>13</v>
      </c>
      <c r="JQ33" s="81" t="s">
        <v>14</v>
      </c>
      <c r="JR33" s="81" t="s">
        <v>15</v>
      </c>
      <c r="JS33" s="81" t="s">
        <v>16</v>
      </c>
      <c r="JT33" s="81" t="s">
        <v>17</v>
      </c>
      <c r="JU33" s="81" t="s">
        <v>18</v>
      </c>
      <c r="JV33" s="81" t="s">
        <v>19</v>
      </c>
      <c r="JW33" s="81" t="s">
        <v>132</v>
      </c>
      <c r="JX33" s="81" t="s">
        <v>21</v>
      </c>
      <c r="JY33" s="81" t="s">
        <v>22</v>
      </c>
      <c r="JZ33" s="81" t="s">
        <v>23</v>
      </c>
      <c r="KA33" s="86"/>
    </row>
    <row r="34" spans="1:287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15628.822970000001</v>
      </c>
      <c r="JP34" s="18">
        <v>14942.29736</v>
      </c>
      <c r="JQ34" s="83">
        <v>16809.637149999999</v>
      </c>
      <c r="JR34" s="18">
        <v>17288.237379999999</v>
      </c>
      <c r="JS34" s="18"/>
      <c r="JT34" s="18"/>
      <c r="JU34" s="18"/>
      <c r="JV34" s="18"/>
      <c r="JW34" s="18"/>
      <c r="JX34" s="18"/>
      <c r="JY34" s="18"/>
      <c r="JZ34" s="18"/>
      <c r="KA34" s="18">
        <f>+SUM(JO34:JZ34)</f>
        <v>64668.994859999999</v>
      </c>
    </row>
    <row r="35" spans="1:287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4336.2266900000004</v>
      </c>
      <c r="JP35" s="18">
        <v>4458.6403899999996</v>
      </c>
      <c r="JQ35" s="18">
        <v>4877.9231900000004</v>
      </c>
      <c r="JR35" s="18">
        <v>5314.5697799999998</v>
      </c>
      <c r="JS35" s="18"/>
      <c r="JT35" s="18"/>
      <c r="JU35" s="18"/>
      <c r="JV35" s="18"/>
      <c r="JW35" s="18"/>
      <c r="JX35" s="18"/>
      <c r="JY35" s="18"/>
      <c r="JZ35" s="18"/>
      <c r="KA35" s="18">
        <f t="shared" ref="KA35" si="172">+SUM(JO35:JZ35)</f>
        <v>18987.360050000003</v>
      </c>
    </row>
    <row r="36" spans="1:287" s="26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19965.049660000001</v>
      </c>
      <c r="JP36" s="20">
        <f t="shared" ref="JP36:KA36" si="179">SUM(JP34:JP35)</f>
        <v>19400.937750000001</v>
      </c>
      <c r="JQ36" s="20">
        <f t="shared" si="179"/>
        <v>21687.56034</v>
      </c>
      <c r="JR36" s="20">
        <f t="shared" si="179"/>
        <v>22602.807159999997</v>
      </c>
      <c r="JS36" s="20">
        <f t="shared" si="179"/>
        <v>0</v>
      </c>
      <c r="JT36" s="20">
        <f t="shared" si="179"/>
        <v>0</v>
      </c>
      <c r="JU36" s="20">
        <f t="shared" si="179"/>
        <v>0</v>
      </c>
      <c r="JV36" s="20">
        <f t="shared" si="179"/>
        <v>0</v>
      </c>
      <c r="JW36" s="20">
        <f t="shared" si="179"/>
        <v>0</v>
      </c>
      <c r="JX36" s="20">
        <f t="shared" si="179"/>
        <v>0</v>
      </c>
      <c r="JY36" s="20">
        <f t="shared" si="179"/>
        <v>0</v>
      </c>
      <c r="JZ36" s="20">
        <f t="shared" si="179"/>
        <v>0</v>
      </c>
      <c r="KA36" s="20">
        <f t="shared" si="179"/>
        <v>83656.354909999995</v>
      </c>
    </row>
    <row r="37" spans="1:287" ht="3" customHeight="1"/>
    <row r="38" spans="1:287">
      <c r="A38" s="58" t="s">
        <v>48</v>
      </c>
    </row>
    <row r="39" spans="1:287">
      <c r="A39" s="58" t="s">
        <v>77</v>
      </c>
    </row>
  </sheetData>
  <mergeCells count="180"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34"/>
  <sheetViews>
    <sheetView showGridLines="0" topLeftCell="A43" zoomScale="85" zoomScaleNormal="85" workbookViewId="0">
      <pane xSplit="1" topLeftCell="HC1" activePane="topRight" state="frozen"/>
      <selection pane="topRight" activeCell="HF133" sqref="HF133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7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90" t="s">
        <v>33</v>
      </c>
      <c r="B9" s="27"/>
      <c r="C9" s="87">
        <v>2006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 t="s">
        <v>56</v>
      </c>
      <c r="P9" s="87">
        <v>2007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8" t="s">
        <v>57</v>
      </c>
      <c r="AC9" s="87">
        <v>2008</v>
      </c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8" t="s">
        <v>58</v>
      </c>
      <c r="AP9" s="87">
        <v>2009</v>
      </c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8" t="s">
        <v>59</v>
      </c>
      <c r="BC9" s="87">
        <v>2010</v>
      </c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8" t="s">
        <v>60</v>
      </c>
      <c r="BP9" s="87">
        <v>2011</v>
      </c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8" t="s">
        <v>61</v>
      </c>
      <c r="CC9" s="87">
        <v>2012</v>
      </c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8" t="s">
        <v>62</v>
      </c>
      <c r="CP9" s="87">
        <v>2013</v>
      </c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8" t="s">
        <v>63</v>
      </c>
      <c r="DC9" s="87">
        <v>2014</v>
      </c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8" t="s">
        <v>64</v>
      </c>
      <c r="DP9" s="87">
        <v>2015</v>
      </c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8" t="s">
        <v>65</v>
      </c>
      <c r="EC9" s="87">
        <v>2016</v>
      </c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8" t="s">
        <v>75</v>
      </c>
      <c r="EP9" s="87">
        <v>2017</v>
      </c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8" t="s">
        <v>76</v>
      </c>
      <c r="FC9" s="87">
        <v>2018</v>
      </c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8" t="s">
        <v>122</v>
      </c>
      <c r="FP9" s="87">
        <v>2019</v>
      </c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8" t="s">
        <v>124</v>
      </c>
      <c r="GC9" s="87">
        <v>2020</v>
      </c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6" t="s">
        <v>130</v>
      </c>
      <c r="GP9" s="87">
        <v>2021</v>
      </c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6" t="s">
        <v>131</v>
      </c>
      <c r="HC9" s="87">
        <v>2022</v>
      </c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6" t="s">
        <v>135</v>
      </c>
    </row>
    <row r="10" spans="1:223" ht="15.95" customHeight="1">
      <c r="A10" s="91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9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9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9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9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9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9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9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9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9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9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9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9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9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9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6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6"/>
      <c r="HC10" s="82" t="s">
        <v>12</v>
      </c>
      <c r="HD10" s="82" t="s">
        <v>13</v>
      </c>
      <c r="HE10" s="82" t="s">
        <v>14</v>
      </c>
      <c r="HF10" s="82" t="s">
        <v>15</v>
      </c>
      <c r="HG10" s="82" t="s">
        <v>16</v>
      </c>
      <c r="HH10" s="82" t="s">
        <v>17</v>
      </c>
      <c r="HI10" s="82" t="s">
        <v>18</v>
      </c>
      <c r="HJ10" s="82" t="s">
        <v>19</v>
      </c>
      <c r="HK10" s="82" t="s">
        <v>132</v>
      </c>
      <c r="HL10" s="82" t="s">
        <v>21</v>
      </c>
      <c r="HM10" s="82" t="s">
        <v>22</v>
      </c>
      <c r="HN10" s="82" t="s">
        <v>23</v>
      </c>
      <c r="HO10" s="86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  <c r="HC11" s="29">
        <v>32046</v>
      </c>
      <c r="HD11" s="29">
        <v>32797</v>
      </c>
      <c r="HE11" s="29">
        <v>33474</v>
      </c>
      <c r="HF11" s="29">
        <v>33815</v>
      </c>
      <c r="HG11" s="29"/>
      <c r="HH11" s="29"/>
      <c r="HI11" s="29"/>
      <c r="HJ11" s="29"/>
      <c r="HK11" s="29"/>
      <c r="HL11" s="29"/>
      <c r="HM11" s="29"/>
      <c r="HN11" s="29"/>
      <c r="HO11" s="30">
        <f>SUM(HC11:HN11)</f>
        <v>132132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  <c r="HC12" s="29">
        <v>1321</v>
      </c>
      <c r="HD12" s="29">
        <v>1051</v>
      </c>
      <c r="HE12" s="29">
        <v>1066</v>
      </c>
      <c r="HF12" s="29">
        <v>1441</v>
      </c>
      <c r="HG12" s="29"/>
      <c r="HH12" s="29"/>
      <c r="HI12" s="29"/>
      <c r="HJ12" s="29"/>
      <c r="HK12" s="29"/>
      <c r="HL12" s="29"/>
      <c r="HM12" s="29"/>
      <c r="HN12" s="29"/>
      <c r="HO12" s="30">
        <f t="shared" ref="HO12:HO23" si="16">SUM(HC12:HN12)</f>
        <v>4879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  <c r="HC13" s="29">
        <v>33</v>
      </c>
      <c r="HD13" s="29">
        <v>5</v>
      </c>
      <c r="HE13" s="29">
        <v>16</v>
      </c>
      <c r="HF13" s="29">
        <v>19</v>
      </c>
      <c r="HG13" s="29"/>
      <c r="HH13" s="29"/>
      <c r="HI13" s="29"/>
      <c r="HJ13" s="29"/>
      <c r="HK13" s="29"/>
      <c r="HL13" s="29"/>
      <c r="HM13" s="29"/>
      <c r="HN13" s="29"/>
      <c r="HO13" s="30">
        <f t="shared" si="16"/>
        <v>73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  <c r="HC14" s="29">
        <v>59840</v>
      </c>
      <c r="HD14" s="29">
        <v>58722</v>
      </c>
      <c r="HE14" s="29">
        <v>60735</v>
      </c>
      <c r="HF14" s="29">
        <v>53897</v>
      </c>
      <c r="HG14" s="29"/>
      <c r="HH14" s="29"/>
      <c r="HI14" s="29"/>
      <c r="HJ14" s="29"/>
      <c r="HK14" s="29"/>
      <c r="HL14" s="29"/>
      <c r="HM14" s="29"/>
      <c r="HN14" s="29"/>
      <c r="HO14" s="30">
        <f t="shared" si="16"/>
        <v>233194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  <c r="HC15" s="29">
        <v>53349</v>
      </c>
      <c r="HD15" s="29">
        <v>49963</v>
      </c>
      <c r="HE15" s="29">
        <v>52214</v>
      </c>
      <c r="HF15" s="29">
        <v>46238</v>
      </c>
      <c r="HG15" s="29"/>
      <c r="HH15" s="29"/>
      <c r="HI15" s="29"/>
      <c r="HJ15" s="29"/>
      <c r="HK15" s="29"/>
      <c r="HL15" s="29"/>
      <c r="HM15" s="29"/>
      <c r="HN15" s="29"/>
      <c r="HO15" s="30">
        <f t="shared" si="16"/>
        <v>201764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  <c r="HC16" s="29">
        <v>28373</v>
      </c>
      <c r="HD16" s="29">
        <v>25078</v>
      </c>
      <c r="HE16" s="29">
        <v>24702</v>
      </c>
      <c r="HF16" s="29">
        <v>21622</v>
      </c>
      <c r="HG16" s="29"/>
      <c r="HH16" s="29"/>
      <c r="HI16" s="29"/>
      <c r="HJ16" s="29"/>
      <c r="HK16" s="29"/>
      <c r="HL16" s="29"/>
      <c r="HM16" s="29"/>
      <c r="HN16" s="29"/>
      <c r="HO16" s="30">
        <f t="shared" si="16"/>
        <v>99775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  <c r="HC17" s="29">
        <v>70587</v>
      </c>
      <c r="HD17" s="29">
        <v>62693</v>
      </c>
      <c r="HE17" s="29">
        <v>64965</v>
      </c>
      <c r="HF17" s="29">
        <v>59855</v>
      </c>
      <c r="HG17" s="29"/>
      <c r="HH17" s="29"/>
      <c r="HI17" s="29"/>
      <c r="HJ17" s="29"/>
      <c r="HK17" s="29"/>
      <c r="HL17" s="29"/>
      <c r="HM17" s="29"/>
      <c r="HN17" s="29"/>
      <c r="HO17" s="30">
        <f t="shared" si="16"/>
        <v>258100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  <c r="HC18" s="29">
        <v>46660</v>
      </c>
      <c r="HD18" s="29">
        <v>42684</v>
      </c>
      <c r="HE18" s="29">
        <v>47799</v>
      </c>
      <c r="HF18" s="29">
        <v>47037</v>
      </c>
      <c r="HG18" s="29"/>
      <c r="HH18" s="29"/>
      <c r="HI18" s="29"/>
      <c r="HJ18" s="29"/>
      <c r="HK18" s="29"/>
      <c r="HL18" s="29"/>
      <c r="HM18" s="29"/>
      <c r="HN18" s="29"/>
      <c r="HO18" s="30">
        <f t="shared" si="16"/>
        <v>184180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  <c r="HC19" s="29">
        <v>39226</v>
      </c>
      <c r="HD19" s="29">
        <v>38476</v>
      </c>
      <c r="HE19" s="29">
        <v>37499</v>
      </c>
      <c r="HF19" s="29">
        <v>29747</v>
      </c>
      <c r="HG19" s="29"/>
      <c r="HH19" s="29"/>
      <c r="HI19" s="29"/>
      <c r="HJ19" s="29"/>
      <c r="HK19" s="29"/>
      <c r="HL19" s="29"/>
      <c r="HM19" s="29"/>
      <c r="HN19" s="29"/>
      <c r="HO19" s="30">
        <f t="shared" si="16"/>
        <v>144948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  <c r="HC20" s="29">
        <v>894</v>
      </c>
      <c r="HD20" s="29">
        <v>449</v>
      </c>
      <c r="HE20" s="29">
        <v>1022</v>
      </c>
      <c r="HF20" s="29">
        <v>1886</v>
      </c>
      <c r="HG20" s="29"/>
      <c r="HH20" s="29"/>
      <c r="HI20" s="29"/>
      <c r="HJ20" s="29"/>
      <c r="HK20" s="29"/>
      <c r="HL20" s="29"/>
      <c r="HM20" s="29"/>
      <c r="HN20" s="29"/>
      <c r="HO20" s="30">
        <f t="shared" si="16"/>
        <v>4251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  <c r="HC21" s="29">
        <v>39475</v>
      </c>
      <c r="HD21" s="29">
        <v>40817</v>
      </c>
      <c r="HE21" s="29">
        <v>41257</v>
      </c>
      <c r="HF21" s="29">
        <v>41377</v>
      </c>
      <c r="HG21" s="29"/>
      <c r="HH21" s="29"/>
      <c r="HI21" s="29"/>
      <c r="HJ21" s="29"/>
      <c r="HK21" s="29"/>
      <c r="HL21" s="29"/>
      <c r="HM21" s="29"/>
      <c r="HN21" s="29"/>
      <c r="HO21" s="30">
        <f t="shared" si="16"/>
        <v>162926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  <c r="HC22" s="29">
        <v>71096</v>
      </c>
      <c r="HD22" s="29">
        <v>72857</v>
      </c>
      <c r="HE22" s="29">
        <v>74913</v>
      </c>
      <c r="HF22" s="29">
        <v>66446</v>
      </c>
      <c r="HG22" s="29"/>
      <c r="HH22" s="29"/>
      <c r="HI22" s="29"/>
      <c r="HJ22" s="29"/>
      <c r="HK22" s="29"/>
      <c r="HL22" s="29"/>
      <c r="HM22" s="29"/>
      <c r="HN22" s="29"/>
      <c r="HO22" s="30">
        <f t="shared" si="16"/>
        <v>285312</v>
      </c>
    </row>
    <row r="23" spans="1:223" s="21" customFormat="1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425592</v>
      </c>
      <c r="HE23" s="20">
        <f t="shared" si="25"/>
        <v>439662</v>
      </c>
      <c r="HF23" s="20">
        <f t="shared" si="25"/>
        <v>403380</v>
      </c>
      <c r="HG23" s="20">
        <f t="shared" si="25"/>
        <v>0</v>
      </c>
      <c r="HH23" s="20">
        <f t="shared" si="25"/>
        <v>0</v>
      </c>
      <c r="HI23" s="20">
        <f t="shared" si="25"/>
        <v>0</v>
      </c>
      <c r="HJ23" s="20">
        <f t="shared" si="25"/>
        <v>0</v>
      </c>
      <c r="HK23" s="20">
        <f t="shared" si="25"/>
        <v>0</v>
      </c>
      <c r="HL23" s="20">
        <f t="shared" si="25"/>
        <v>0</v>
      </c>
      <c r="HM23" s="20">
        <f t="shared" si="25"/>
        <v>0</v>
      </c>
      <c r="HN23" s="20">
        <f t="shared" si="25"/>
        <v>0</v>
      </c>
      <c r="HO23" s="20">
        <f t="shared" si="16"/>
        <v>1711534</v>
      </c>
    </row>
    <row r="24" spans="1:223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23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23" s="21" customFormat="1" ht="15.95" customHeight="1">
      <c r="A26" s="15"/>
      <c r="B26" s="15"/>
      <c r="AP26" s="23"/>
    </row>
    <row r="27" spans="1:223" ht="15.95" customHeight="1">
      <c r="A27" s="90" t="s">
        <v>33</v>
      </c>
      <c r="B27" s="27"/>
      <c r="C27" s="87">
        <v>2006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 t="s">
        <v>56</v>
      </c>
      <c r="P27" s="87">
        <v>2007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8" t="s">
        <v>57</v>
      </c>
      <c r="AC27" s="87">
        <v>2008</v>
      </c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8" t="s">
        <v>58</v>
      </c>
      <c r="AP27" s="87">
        <v>2009</v>
      </c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8" t="s">
        <v>59</v>
      </c>
      <c r="BC27" s="87">
        <v>2010</v>
      </c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8" t="s">
        <v>60</v>
      </c>
      <c r="BP27" s="87">
        <v>2011</v>
      </c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8" t="s">
        <v>61</v>
      </c>
      <c r="CC27" s="87">
        <v>2012</v>
      </c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8" t="s">
        <v>62</v>
      </c>
      <c r="CP27" s="87">
        <v>2013</v>
      </c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8" t="s">
        <v>63</v>
      </c>
      <c r="DC27" s="87">
        <v>2014</v>
      </c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8" t="s">
        <v>64</v>
      </c>
      <c r="DP27" s="87">
        <v>2015</v>
      </c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8" t="s">
        <v>65</v>
      </c>
      <c r="EC27" s="87">
        <v>2016</v>
      </c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8" t="s">
        <v>75</v>
      </c>
      <c r="EP27" s="87">
        <v>2017</v>
      </c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8" t="s">
        <v>76</v>
      </c>
      <c r="FC27" s="87">
        <v>2018</v>
      </c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8" t="s">
        <v>122</v>
      </c>
      <c r="FP27" s="87">
        <v>2019</v>
      </c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8" t="s">
        <v>124</v>
      </c>
      <c r="GC27" s="87">
        <v>2020</v>
      </c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6" t="s">
        <v>130</v>
      </c>
      <c r="GP27" s="87">
        <v>2021</v>
      </c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6" t="s">
        <v>131</v>
      </c>
      <c r="HC27" s="87">
        <v>2022</v>
      </c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6" t="s">
        <v>135</v>
      </c>
    </row>
    <row r="28" spans="1:223" ht="15.95" customHeight="1">
      <c r="A28" s="91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9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9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9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9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9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9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9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9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9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9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9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9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9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9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6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6"/>
      <c r="HC28" s="82" t="s">
        <v>12</v>
      </c>
      <c r="HD28" s="82" t="s">
        <v>13</v>
      </c>
      <c r="HE28" s="82" t="s">
        <v>14</v>
      </c>
      <c r="HF28" s="82" t="s">
        <v>15</v>
      </c>
      <c r="HG28" s="82" t="s">
        <v>16</v>
      </c>
      <c r="HH28" s="82" t="s">
        <v>17</v>
      </c>
      <c r="HI28" s="82" t="s">
        <v>18</v>
      </c>
      <c r="HJ28" s="82" t="s">
        <v>19</v>
      </c>
      <c r="HK28" s="82" t="s">
        <v>132</v>
      </c>
      <c r="HL28" s="82" t="s">
        <v>21</v>
      </c>
      <c r="HM28" s="82" t="s">
        <v>22</v>
      </c>
      <c r="HN28" s="82" t="s">
        <v>23</v>
      </c>
      <c r="HO28" s="86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3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  <c r="HC29" s="29">
        <v>0</v>
      </c>
      <c r="HD29" s="29">
        <v>0</v>
      </c>
      <c r="HE29" s="29">
        <v>0</v>
      </c>
      <c r="HF29" s="29">
        <v>0</v>
      </c>
      <c r="HG29" s="29"/>
      <c r="HH29" s="29"/>
      <c r="HI29" s="29"/>
      <c r="HJ29" s="29"/>
      <c r="HK29" s="29"/>
      <c r="HL29" s="29"/>
      <c r="HM29" s="29"/>
      <c r="HN29" s="29"/>
      <c r="HO29" s="30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7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8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9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40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3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41">SUM(GP30:HA30)</f>
        <v>0</v>
      </c>
      <c r="HC30" s="29">
        <v>0</v>
      </c>
      <c r="HD30" s="29">
        <v>0</v>
      </c>
      <c r="HE30" s="29">
        <v>0</v>
      </c>
      <c r="HF30" s="29">
        <v>0</v>
      </c>
      <c r="HG30" s="29"/>
      <c r="HH30" s="29"/>
      <c r="HI30" s="29"/>
      <c r="HJ30" s="29"/>
      <c r="HK30" s="29"/>
      <c r="HL30" s="29"/>
      <c r="HM30" s="29"/>
      <c r="HN30" s="29"/>
      <c r="HO30" s="30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7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8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9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40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3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41"/>
        <v>0</v>
      </c>
      <c r="HC31" s="29">
        <v>0</v>
      </c>
      <c r="HD31" s="29">
        <v>0</v>
      </c>
      <c r="HE31" s="29">
        <v>0</v>
      </c>
      <c r="HF31" s="29">
        <v>0</v>
      </c>
      <c r="HG31" s="29"/>
      <c r="HH31" s="29"/>
      <c r="HI31" s="29"/>
      <c r="HJ31" s="29"/>
      <c r="HK31" s="29"/>
      <c r="HL31" s="29"/>
      <c r="HM31" s="29"/>
      <c r="HN31" s="29"/>
      <c r="HO31" s="30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7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8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9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40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3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41"/>
        <v>64</v>
      </c>
      <c r="HC32" s="29">
        <v>0</v>
      </c>
      <c r="HD32" s="29">
        <v>8</v>
      </c>
      <c r="HE32" s="29">
        <v>22</v>
      </c>
      <c r="HF32" s="29">
        <v>11</v>
      </c>
      <c r="HG32" s="29"/>
      <c r="HH32" s="29"/>
      <c r="HI32" s="29"/>
      <c r="HJ32" s="29"/>
      <c r="HK32" s="29"/>
      <c r="HL32" s="29"/>
      <c r="HM32" s="29"/>
      <c r="HN32" s="29"/>
      <c r="HO32" s="30">
        <f t="shared" si="42"/>
        <v>41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7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8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9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40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3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41"/>
        <v>1</v>
      </c>
      <c r="HC33" s="29">
        <v>4</v>
      </c>
      <c r="HD33" s="29">
        <v>0</v>
      </c>
      <c r="HE33" s="29">
        <v>0</v>
      </c>
      <c r="HF33" s="29">
        <v>0</v>
      </c>
      <c r="HG33" s="29"/>
      <c r="HH33" s="29"/>
      <c r="HI33" s="29"/>
      <c r="HJ33" s="29"/>
      <c r="HK33" s="29"/>
      <c r="HL33" s="29"/>
      <c r="HM33" s="29"/>
      <c r="HN33" s="29"/>
      <c r="HO33" s="30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7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8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9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40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3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41"/>
        <v>36</v>
      </c>
      <c r="HC34" s="29">
        <v>0</v>
      </c>
      <c r="HD34" s="29">
        <v>0</v>
      </c>
      <c r="HE34" s="29">
        <v>0</v>
      </c>
      <c r="HF34" s="29">
        <v>0</v>
      </c>
      <c r="HG34" s="29"/>
      <c r="HH34" s="29"/>
      <c r="HI34" s="29"/>
      <c r="HJ34" s="29"/>
      <c r="HK34" s="29"/>
      <c r="HL34" s="29"/>
      <c r="HM34" s="29"/>
      <c r="HN34" s="29"/>
      <c r="HO34" s="30">
        <f t="shared" si="42"/>
        <v>0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7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8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9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40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3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41"/>
        <v>17</v>
      </c>
      <c r="HC35" s="29">
        <v>0</v>
      </c>
      <c r="HD35" s="29">
        <v>0</v>
      </c>
      <c r="HE35" s="29">
        <v>0</v>
      </c>
      <c r="HF35" s="29">
        <v>0</v>
      </c>
      <c r="HG35" s="29"/>
      <c r="HH35" s="29"/>
      <c r="HI35" s="29"/>
      <c r="HJ35" s="29"/>
      <c r="HK35" s="29"/>
      <c r="HL35" s="29"/>
      <c r="HM35" s="29"/>
      <c r="HN35" s="29"/>
      <c r="HO35" s="30">
        <f t="shared" si="42"/>
        <v>0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7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8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9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40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3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41"/>
        <v>21009</v>
      </c>
      <c r="HC36" s="29">
        <v>5498</v>
      </c>
      <c r="HD36" s="29">
        <v>4886</v>
      </c>
      <c r="HE36" s="29">
        <v>5783</v>
      </c>
      <c r="HF36" s="29">
        <v>3739</v>
      </c>
      <c r="HG36" s="29"/>
      <c r="HH36" s="29"/>
      <c r="HI36" s="29"/>
      <c r="HJ36" s="29"/>
      <c r="HK36" s="29"/>
      <c r="HL36" s="29"/>
      <c r="HM36" s="29"/>
      <c r="HN36" s="29"/>
      <c r="HO36" s="30">
        <f t="shared" si="42"/>
        <v>19906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7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8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9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40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3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41"/>
        <v>205</v>
      </c>
      <c r="HC37" s="29">
        <v>43</v>
      </c>
      <c r="HD37" s="29">
        <v>28</v>
      </c>
      <c r="HE37" s="29">
        <v>41</v>
      </c>
      <c r="HF37" s="29">
        <v>26</v>
      </c>
      <c r="HG37" s="29"/>
      <c r="HH37" s="29"/>
      <c r="HI37" s="29"/>
      <c r="HJ37" s="29"/>
      <c r="HK37" s="29"/>
      <c r="HL37" s="29"/>
      <c r="HM37" s="29"/>
      <c r="HN37" s="29"/>
      <c r="HO37" s="30">
        <f t="shared" si="42"/>
        <v>138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7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8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9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40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3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41"/>
        <v>79</v>
      </c>
      <c r="HC38" s="29">
        <v>12</v>
      </c>
      <c r="HD38" s="29">
        <v>24</v>
      </c>
      <c r="HE38" s="29">
        <v>44</v>
      </c>
      <c r="HF38" s="29">
        <v>60</v>
      </c>
      <c r="HG38" s="29"/>
      <c r="HH38" s="29"/>
      <c r="HI38" s="29"/>
      <c r="HJ38" s="29"/>
      <c r="HK38" s="29"/>
      <c r="HL38" s="29"/>
      <c r="HM38" s="29"/>
      <c r="HN38" s="29"/>
      <c r="HO38" s="30">
        <f t="shared" si="42"/>
        <v>140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7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8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9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40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3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41"/>
        <v>10749</v>
      </c>
      <c r="HC39" s="29">
        <v>1078</v>
      </c>
      <c r="HD39" s="29">
        <v>1604</v>
      </c>
      <c r="HE39" s="29">
        <v>1666</v>
      </c>
      <c r="HF39" s="29">
        <v>1577</v>
      </c>
      <c r="HG39" s="29"/>
      <c r="HH39" s="29"/>
      <c r="HI39" s="29"/>
      <c r="HJ39" s="29"/>
      <c r="HK39" s="29"/>
      <c r="HL39" s="29"/>
      <c r="HM39" s="29"/>
      <c r="HN39" s="29"/>
      <c r="HO39" s="30">
        <f t="shared" si="42"/>
        <v>5925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7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8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9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40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3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41"/>
        <v>451</v>
      </c>
      <c r="HC40" s="29">
        <v>39</v>
      </c>
      <c r="HD40" s="29">
        <v>33</v>
      </c>
      <c r="HE40" s="29">
        <v>26</v>
      </c>
      <c r="HF40" s="29">
        <v>48</v>
      </c>
      <c r="HG40" s="29"/>
      <c r="HH40" s="29"/>
      <c r="HI40" s="29"/>
      <c r="HJ40" s="29"/>
      <c r="HK40" s="29"/>
      <c r="HL40" s="29"/>
      <c r="HM40" s="29"/>
      <c r="HN40" s="29"/>
      <c r="HO40" s="30">
        <f t="shared" si="42"/>
        <v>146</v>
      </c>
    </row>
    <row r="41" spans="1:223" s="21" customFormat="1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0</v>
      </c>
      <c r="HH41" s="20">
        <f t="shared" si="59"/>
        <v>0</v>
      </c>
      <c r="HI41" s="20">
        <f t="shared" si="59"/>
        <v>0</v>
      </c>
      <c r="HJ41" s="20">
        <f t="shared" si="59"/>
        <v>0</v>
      </c>
      <c r="HK41" s="20">
        <f t="shared" si="59"/>
        <v>0</v>
      </c>
      <c r="HL41" s="20">
        <f t="shared" si="59"/>
        <v>0</v>
      </c>
      <c r="HM41" s="20">
        <f t="shared" si="59"/>
        <v>0</v>
      </c>
      <c r="HN41" s="20">
        <f t="shared" si="59"/>
        <v>0</v>
      </c>
      <c r="HO41" s="20">
        <f t="shared" si="42"/>
        <v>26300</v>
      </c>
    </row>
    <row r="42" spans="1:223" s="21" customFormat="1" ht="15.95" customHeight="1">
      <c r="A42" s="59"/>
      <c r="B42" s="15"/>
      <c r="AP42" s="23"/>
    </row>
    <row r="43" spans="1:223" s="21" customFormat="1" ht="15.95" customHeight="1">
      <c r="A43" s="59"/>
      <c r="B43" s="15"/>
      <c r="AP43" s="23"/>
    </row>
    <row r="44" spans="1:223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23" ht="4.5" customHeight="1">
      <c r="A45" s="15"/>
      <c r="B45" s="15"/>
    </row>
    <row r="46" spans="1:223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23" s="21" customFormat="1" ht="15.95" customHeight="1">
      <c r="A47" s="24"/>
      <c r="B47" s="24"/>
    </row>
    <row r="48" spans="1:223" ht="15.95" customHeight="1">
      <c r="A48" s="90" t="s">
        <v>33</v>
      </c>
      <c r="B48" s="27"/>
      <c r="C48" s="87">
        <v>2006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 t="s">
        <v>56</v>
      </c>
      <c r="P48" s="87">
        <v>2007</v>
      </c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 t="s">
        <v>57</v>
      </c>
      <c r="AC48" s="87">
        <v>2008</v>
      </c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8" t="s">
        <v>58</v>
      </c>
      <c r="AP48" s="87">
        <v>2009</v>
      </c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8" t="s">
        <v>59</v>
      </c>
      <c r="BC48" s="87">
        <v>2010</v>
      </c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8" t="s">
        <v>60</v>
      </c>
      <c r="BP48" s="87">
        <v>2011</v>
      </c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8" t="s">
        <v>61</v>
      </c>
      <c r="CC48" s="87">
        <v>2012</v>
      </c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8" t="s">
        <v>62</v>
      </c>
      <c r="CP48" s="87">
        <v>2013</v>
      </c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8" t="s">
        <v>63</v>
      </c>
      <c r="DC48" s="87">
        <v>2014</v>
      </c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8" t="s">
        <v>64</v>
      </c>
      <c r="DP48" s="87">
        <v>2015</v>
      </c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8" t="s">
        <v>65</v>
      </c>
      <c r="EC48" s="87">
        <v>2016</v>
      </c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8" t="s">
        <v>75</v>
      </c>
      <c r="EP48" s="87">
        <v>2017</v>
      </c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8" t="s">
        <v>76</v>
      </c>
      <c r="FC48" s="87">
        <v>2018</v>
      </c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8" t="s">
        <v>122</v>
      </c>
      <c r="FP48" s="87">
        <v>2019</v>
      </c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8" t="s">
        <v>124</v>
      </c>
      <c r="GC48" s="87">
        <v>2020</v>
      </c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6" t="s">
        <v>130</v>
      </c>
      <c r="GP48" s="87">
        <v>2021</v>
      </c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6" t="s">
        <v>131</v>
      </c>
      <c r="HC48" s="87">
        <v>2022</v>
      </c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6" t="s">
        <v>135</v>
      </c>
    </row>
    <row r="49" spans="1:223" ht="15.95" customHeight="1">
      <c r="A49" s="91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9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9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9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9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9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9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9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9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9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9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9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9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9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9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6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6"/>
      <c r="HC49" s="82" t="s">
        <v>12</v>
      </c>
      <c r="HD49" s="82" t="s">
        <v>13</v>
      </c>
      <c r="HE49" s="82" t="s">
        <v>14</v>
      </c>
      <c r="HF49" s="82" t="s">
        <v>15</v>
      </c>
      <c r="HG49" s="82" t="s">
        <v>16</v>
      </c>
      <c r="HH49" s="82" t="s">
        <v>17</v>
      </c>
      <c r="HI49" s="82" t="s">
        <v>18</v>
      </c>
      <c r="HJ49" s="82" t="s">
        <v>19</v>
      </c>
      <c r="HK49" s="82" t="s">
        <v>132</v>
      </c>
      <c r="HL49" s="82" t="s">
        <v>21</v>
      </c>
      <c r="HM49" s="82" t="s">
        <v>22</v>
      </c>
      <c r="HN49" s="82" t="s">
        <v>23</v>
      </c>
      <c r="HO49" s="86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7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  <c r="HC50" s="29">
        <v>26853.5</v>
      </c>
      <c r="HD50" s="29">
        <v>29550.199999999997</v>
      </c>
      <c r="HE50" s="29">
        <v>35618.49</v>
      </c>
      <c r="HF50" s="29">
        <v>47582.6</v>
      </c>
      <c r="HG50" s="29"/>
      <c r="HH50" s="29"/>
      <c r="HI50" s="29"/>
      <c r="HJ50" s="29"/>
      <c r="HK50" s="29"/>
      <c r="HL50" s="29"/>
      <c r="HM50" s="29"/>
      <c r="HN50" s="29"/>
      <c r="HO50" s="30">
        <f>SUM(HC50:HN50)</f>
        <v>139604.79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7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5">SUM(GP51:HA51)</f>
        <v>28.134</v>
      </c>
      <c r="HC51" s="29">
        <v>0</v>
      </c>
      <c r="HD51" s="29">
        <v>0</v>
      </c>
      <c r="HE51" s="29">
        <v>0</v>
      </c>
      <c r="HF51" s="29">
        <v>0</v>
      </c>
      <c r="HG51" s="29"/>
      <c r="HH51" s="29"/>
      <c r="HI51" s="29"/>
      <c r="HJ51" s="29"/>
      <c r="HK51" s="29"/>
      <c r="HL51" s="29"/>
      <c r="HM51" s="29"/>
      <c r="HN51" s="29"/>
      <c r="HO51" s="30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7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5"/>
        <v>0</v>
      </c>
      <c r="HC52" s="29">
        <v>0</v>
      </c>
      <c r="HD52" s="29">
        <v>0</v>
      </c>
      <c r="HE52" s="29">
        <v>0</v>
      </c>
      <c r="HF52" s="29">
        <v>522.81500000000005</v>
      </c>
      <c r="HG52" s="29"/>
      <c r="HH52" s="29"/>
      <c r="HI52" s="29"/>
      <c r="HJ52" s="29"/>
      <c r="HK52" s="29"/>
      <c r="HL52" s="29"/>
      <c r="HM52" s="29"/>
      <c r="HN52" s="29"/>
      <c r="HO52" s="30">
        <f t="shared" si="76"/>
        <v>522.81500000000005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7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5"/>
        <v>12369448.419999998</v>
      </c>
      <c r="HC53" s="29">
        <v>935519.32999999973</v>
      </c>
      <c r="HD53" s="29">
        <v>856274.2100000002</v>
      </c>
      <c r="HE53" s="29">
        <v>1018578.5999999996</v>
      </c>
      <c r="HF53" s="29">
        <v>922959.4600000002</v>
      </c>
      <c r="HG53" s="29"/>
      <c r="HH53" s="29"/>
      <c r="HI53" s="29"/>
      <c r="HJ53" s="29"/>
      <c r="HK53" s="29"/>
      <c r="HL53" s="29"/>
      <c r="HM53" s="29"/>
      <c r="HN53" s="29"/>
      <c r="HO53" s="30">
        <f t="shared" si="76"/>
        <v>3733331.5999999996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7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5"/>
        <v>1662412.3400000005</v>
      </c>
      <c r="HC54" s="29">
        <v>96473.23</v>
      </c>
      <c r="HD54" s="29">
        <v>135575.63999999998</v>
      </c>
      <c r="HE54" s="29">
        <v>150036.49</v>
      </c>
      <c r="HF54" s="29">
        <v>151326.13999999998</v>
      </c>
      <c r="HG54" s="29"/>
      <c r="HH54" s="29"/>
      <c r="HI54" s="29"/>
      <c r="HJ54" s="29"/>
      <c r="HK54" s="29"/>
      <c r="HL54" s="29"/>
      <c r="HM54" s="29"/>
      <c r="HN54" s="29"/>
      <c r="HO54" s="30">
        <f t="shared" si="76"/>
        <v>533411.5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7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5"/>
        <v>0</v>
      </c>
      <c r="HC55" s="29">
        <v>0</v>
      </c>
      <c r="HD55" s="29">
        <v>0</v>
      </c>
      <c r="HE55" s="29">
        <v>0</v>
      </c>
      <c r="HF55" s="29">
        <v>0</v>
      </c>
      <c r="HG55" s="29"/>
      <c r="HH55" s="29"/>
      <c r="HI55" s="29"/>
      <c r="HJ55" s="29"/>
      <c r="HK55" s="29"/>
      <c r="HL55" s="29"/>
      <c r="HM55" s="29"/>
      <c r="HN55" s="29"/>
      <c r="HO55" s="30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7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5"/>
        <v>1202677.4400000002</v>
      </c>
      <c r="HC56" s="29">
        <v>113610.21999999997</v>
      </c>
      <c r="HD56" s="29">
        <v>131718.61000000004</v>
      </c>
      <c r="HE56" s="29">
        <v>131316.53000000003</v>
      </c>
      <c r="HF56" s="29">
        <v>117705.76999999996</v>
      </c>
      <c r="HG56" s="29"/>
      <c r="HH56" s="29"/>
      <c r="HI56" s="29"/>
      <c r="HJ56" s="29"/>
      <c r="HK56" s="29"/>
      <c r="HL56" s="29"/>
      <c r="HM56" s="29"/>
      <c r="HN56" s="29"/>
      <c r="HO56" s="30">
        <f t="shared" si="76"/>
        <v>494351.13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7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5"/>
        <v>482825.29000000004</v>
      </c>
      <c r="HC57" s="29">
        <v>35369.099999999991</v>
      </c>
      <c r="HD57" s="29">
        <v>31928.000000000011</v>
      </c>
      <c r="HE57" s="29">
        <v>54573.200000000004</v>
      </c>
      <c r="HF57" s="29">
        <v>99590.700000000012</v>
      </c>
      <c r="HG57" s="29"/>
      <c r="HH57" s="29"/>
      <c r="HI57" s="29"/>
      <c r="HJ57" s="29"/>
      <c r="HK57" s="29"/>
      <c r="HL57" s="29"/>
      <c r="HM57" s="29"/>
      <c r="HN57" s="29"/>
      <c r="HO57" s="30">
        <f t="shared" si="76"/>
        <v>221461.00000000003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7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5"/>
        <v>245869.30000000005</v>
      </c>
      <c r="HC58" s="29">
        <v>20015.899999999998</v>
      </c>
      <c r="HD58" s="29">
        <v>22214.799999999996</v>
      </c>
      <c r="HE58" s="29">
        <v>21432.999999999993</v>
      </c>
      <c r="HF58" s="29">
        <v>25873.9</v>
      </c>
      <c r="HG58" s="29"/>
      <c r="HH58" s="29"/>
      <c r="HI58" s="29"/>
      <c r="HJ58" s="29"/>
      <c r="HK58" s="29"/>
      <c r="HL58" s="29"/>
      <c r="HM58" s="29"/>
      <c r="HN58" s="29"/>
      <c r="HO58" s="30">
        <f t="shared" si="76"/>
        <v>89537.599999999991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7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5"/>
        <v>0</v>
      </c>
      <c r="HC59" s="29">
        <v>0</v>
      </c>
      <c r="HD59" s="29">
        <v>0</v>
      </c>
      <c r="HE59" s="29">
        <v>0</v>
      </c>
      <c r="HF59" s="29">
        <v>0</v>
      </c>
      <c r="HG59" s="29"/>
      <c r="HH59" s="29"/>
      <c r="HI59" s="29"/>
      <c r="HJ59" s="29"/>
      <c r="HK59" s="29"/>
      <c r="HL59" s="29"/>
      <c r="HM59" s="29"/>
      <c r="HN59" s="29"/>
      <c r="HO59" s="30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7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5"/>
        <v>452282.70000000007</v>
      </c>
      <c r="HC60" s="29">
        <v>76494.799999999974</v>
      </c>
      <c r="HD60" s="29">
        <v>58363.099999999991</v>
      </c>
      <c r="HE60" s="29">
        <v>81123.200000000026</v>
      </c>
      <c r="HF60" s="29">
        <v>68427.7</v>
      </c>
      <c r="HG60" s="29"/>
      <c r="HH60" s="29"/>
      <c r="HI60" s="29"/>
      <c r="HJ60" s="29"/>
      <c r="HK60" s="29"/>
      <c r="HL60" s="29"/>
      <c r="HM60" s="29"/>
      <c r="HN60" s="29"/>
      <c r="HO60" s="30">
        <f t="shared" si="76"/>
        <v>284408.8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7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5"/>
        <v>901464.28</v>
      </c>
      <c r="HC61" s="29">
        <v>68287.56</v>
      </c>
      <c r="HD61" s="29">
        <v>67864.400000000009</v>
      </c>
      <c r="HE61" s="29">
        <v>81226.680000000008</v>
      </c>
      <c r="HF61" s="29">
        <v>81232.139999999985</v>
      </c>
      <c r="HG61" s="29"/>
      <c r="HH61" s="29"/>
      <c r="HI61" s="29"/>
      <c r="HJ61" s="29"/>
      <c r="HK61" s="29"/>
      <c r="HL61" s="29"/>
      <c r="HM61" s="29"/>
      <c r="HN61" s="29"/>
      <c r="HO61" s="30">
        <f t="shared" si="76"/>
        <v>298610.78000000003</v>
      </c>
    </row>
    <row r="62" spans="1:223" s="21" customFormat="1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1333488.9600000002</v>
      </c>
      <c r="HE62" s="20">
        <f t="shared" si="201"/>
        <v>1573906.1899999995</v>
      </c>
      <c r="HF62" s="20">
        <f t="shared" si="201"/>
        <v>1515221.2249999999</v>
      </c>
      <c r="HG62" s="20">
        <f t="shared" si="201"/>
        <v>0</v>
      </c>
      <c r="HH62" s="20">
        <f t="shared" si="201"/>
        <v>0</v>
      </c>
      <c r="HI62" s="20">
        <f t="shared" si="201"/>
        <v>0</v>
      </c>
      <c r="HJ62" s="20">
        <f t="shared" si="201"/>
        <v>0</v>
      </c>
      <c r="HK62" s="20">
        <f t="shared" si="201"/>
        <v>0</v>
      </c>
      <c r="HL62" s="20">
        <f t="shared" si="201"/>
        <v>0</v>
      </c>
      <c r="HM62" s="20">
        <f t="shared" si="201"/>
        <v>0</v>
      </c>
      <c r="HN62" s="20">
        <f t="shared" si="201"/>
        <v>0</v>
      </c>
      <c r="HO62" s="20">
        <f t="shared" si="76"/>
        <v>5795240.0149999987</v>
      </c>
    </row>
    <row r="63" spans="1:223" s="34" customFormat="1" ht="15.95" customHeight="1">
      <c r="A63" s="59"/>
      <c r="B63" s="32"/>
      <c r="C63" s="33">
        <f>+C62/1000</f>
        <v>0</v>
      </c>
      <c r="D63" s="33">
        <f t="shared" ref="D63:BO63" si="202">+D62/1000</f>
        <v>0</v>
      </c>
      <c r="E63" s="33">
        <f t="shared" si="202"/>
        <v>0</v>
      </c>
      <c r="F63" s="33">
        <f t="shared" si="202"/>
        <v>0</v>
      </c>
      <c r="G63" s="33">
        <f t="shared" si="202"/>
        <v>0</v>
      </c>
      <c r="H63" s="33">
        <f t="shared" si="202"/>
        <v>0</v>
      </c>
      <c r="I63" s="33">
        <f t="shared" si="202"/>
        <v>0</v>
      </c>
      <c r="J63" s="33">
        <f t="shared" si="202"/>
        <v>0</v>
      </c>
      <c r="K63" s="33">
        <f t="shared" si="202"/>
        <v>0</v>
      </c>
      <c r="L63" s="33">
        <f t="shared" si="202"/>
        <v>0</v>
      </c>
      <c r="M63" s="33">
        <f t="shared" si="202"/>
        <v>0</v>
      </c>
      <c r="N63" s="33">
        <f t="shared" si="202"/>
        <v>861.62542999999971</v>
      </c>
      <c r="O63" s="33">
        <f t="shared" si="202"/>
        <v>861.62542999999971</v>
      </c>
      <c r="P63" s="33">
        <f t="shared" si="202"/>
        <v>1169.0338589999997</v>
      </c>
      <c r="Q63" s="33">
        <f t="shared" si="202"/>
        <v>1085.8310500000007</v>
      </c>
      <c r="R63" s="33">
        <f t="shared" si="202"/>
        <v>970.70045499999992</v>
      </c>
      <c r="S63" s="33">
        <f t="shared" si="202"/>
        <v>1243.2830100000003</v>
      </c>
      <c r="T63" s="33">
        <f t="shared" si="202"/>
        <v>1375.7993900000001</v>
      </c>
      <c r="U63" s="33">
        <f t="shared" si="202"/>
        <v>989.51284999999984</v>
      </c>
      <c r="V63" s="33">
        <f t="shared" si="202"/>
        <v>1491.0312699999999</v>
      </c>
      <c r="W63" s="33">
        <f t="shared" si="202"/>
        <v>1723.8156110000002</v>
      </c>
      <c r="X63" s="33">
        <f t="shared" si="202"/>
        <v>1560.9738850000001</v>
      </c>
      <c r="Y63" s="33">
        <f t="shared" si="202"/>
        <v>1797.4370800000002</v>
      </c>
      <c r="Z63" s="33">
        <f t="shared" si="202"/>
        <v>1381.5203600000004</v>
      </c>
      <c r="AA63" s="33">
        <f t="shared" si="202"/>
        <v>1361.0738099999999</v>
      </c>
      <c r="AB63" s="33">
        <f t="shared" si="202"/>
        <v>16150.012630000001</v>
      </c>
      <c r="AC63" s="33">
        <f t="shared" si="202"/>
        <v>1423.2369999999994</v>
      </c>
      <c r="AD63" s="33">
        <f t="shared" si="202"/>
        <v>1702.6474900000003</v>
      </c>
      <c r="AE63" s="33">
        <f t="shared" si="202"/>
        <v>1606.1103200000002</v>
      </c>
      <c r="AF63" s="33">
        <f t="shared" si="202"/>
        <v>1788.6922399999996</v>
      </c>
      <c r="AG63" s="33">
        <f t="shared" si="202"/>
        <v>1405.5488399999999</v>
      </c>
      <c r="AH63" s="33">
        <f t="shared" si="202"/>
        <v>1459.6000409999999</v>
      </c>
      <c r="AI63" s="33">
        <f t="shared" si="202"/>
        <v>1891.8993600000006</v>
      </c>
      <c r="AJ63" s="33">
        <f t="shared" si="202"/>
        <v>2272.2197999999999</v>
      </c>
      <c r="AK63" s="33">
        <f t="shared" si="202"/>
        <v>2375.8698800000006</v>
      </c>
      <c r="AL63" s="33">
        <f t="shared" si="202"/>
        <v>2489.874780000001</v>
      </c>
      <c r="AM63" s="33">
        <f t="shared" si="202"/>
        <v>2306.7735899999993</v>
      </c>
      <c r="AN63" s="33">
        <f t="shared" si="202"/>
        <v>1918.0040750000007</v>
      </c>
      <c r="AO63" s="33">
        <f t="shared" si="202"/>
        <v>22640.477416000005</v>
      </c>
      <c r="AP63" s="33">
        <f t="shared" si="202"/>
        <v>1603.1766000000002</v>
      </c>
      <c r="AQ63" s="33">
        <f t="shared" si="202"/>
        <v>1260.8925400000001</v>
      </c>
      <c r="AR63" s="33">
        <f t="shared" si="202"/>
        <v>1492.0549429999996</v>
      </c>
      <c r="AS63" s="33">
        <f t="shared" si="202"/>
        <v>1525.268139</v>
      </c>
      <c r="AT63" s="33">
        <f t="shared" si="202"/>
        <v>1889.5069860000001</v>
      </c>
      <c r="AU63" s="33">
        <f t="shared" si="202"/>
        <v>1619.6897010000007</v>
      </c>
      <c r="AV63" s="33">
        <f t="shared" si="202"/>
        <v>1363.7538299999997</v>
      </c>
      <c r="AW63" s="33">
        <f t="shared" si="202"/>
        <v>1964.2548670000003</v>
      </c>
      <c r="AX63" s="33">
        <f t="shared" si="202"/>
        <v>1541.537</v>
      </c>
      <c r="AY63" s="33">
        <f t="shared" si="202"/>
        <v>1595.2409819999993</v>
      </c>
      <c r="AZ63" s="33">
        <f t="shared" si="202"/>
        <v>1496.3588400000001</v>
      </c>
      <c r="BA63" s="33">
        <f t="shared" si="202"/>
        <v>1791.85508</v>
      </c>
      <c r="BB63" s="33">
        <f t="shared" si="202"/>
        <v>19143.589508000001</v>
      </c>
      <c r="BC63" s="33">
        <f t="shared" si="202"/>
        <v>1681.9037199999993</v>
      </c>
      <c r="BD63" s="33">
        <f t="shared" si="202"/>
        <v>1472.4375299999999</v>
      </c>
      <c r="BE63" s="33">
        <f t="shared" si="202"/>
        <v>1517.0247500000003</v>
      </c>
      <c r="BF63" s="33">
        <f t="shared" si="202"/>
        <v>1514.7338100000002</v>
      </c>
      <c r="BG63" s="33">
        <f t="shared" si="202"/>
        <v>1651.5269800000001</v>
      </c>
      <c r="BH63" s="33">
        <f t="shared" si="202"/>
        <v>1712.1479900000004</v>
      </c>
      <c r="BI63" s="33">
        <f t="shared" si="202"/>
        <v>2144.8006199999995</v>
      </c>
      <c r="BJ63" s="33">
        <f t="shared" si="202"/>
        <v>2509.2022099999999</v>
      </c>
      <c r="BK63" s="33">
        <f t="shared" si="202"/>
        <v>2021.9181600000002</v>
      </c>
      <c r="BL63" s="33">
        <f t="shared" si="202"/>
        <v>1956.0887099999998</v>
      </c>
      <c r="BM63" s="33">
        <f t="shared" si="202"/>
        <v>2287.0750599999997</v>
      </c>
      <c r="BN63" s="33">
        <f t="shared" si="202"/>
        <v>2320.38069</v>
      </c>
      <c r="BO63" s="33">
        <f t="shared" si="202"/>
        <v>22789.240229999996</v>
      </c>
      <c r="BP63" s="33">
        <f t="shared" ref="BP63:EA63" si="203">+BP62/1000</f>
        <v>1773.0137000000002</v>
      </c>
      <c r="BQ63" s="33">
        <f t="shared" si="203"/>
        <v>1938.7930400000005</v>
      </c>
      <c r="BR63" s="33">
        <f t="shared" si="203"/>
        <v>2431.7787899999998</v>
      </c>
      <c r="BS63" s="33">
        <f t="shared" si="203"/>
        <v>1995.4102499999997</v>
      </c>
      <c r="BT63" s="33">
        <f t="shared" si="203"/>
        <v>2360.5261700000001</v>
      </c>
      <c r="BU63" s="33">
        <f t="shared" si="203"/>
        <v>2244.08538</v>
      </c>
      <c r="BV63" s="33">
        <f t="shared" si="203"/>
        <v>2071.8551499999999</v>
      </c>
      <c r="BW63" s="33">
        <f t="shared" si="203"/>
        <v>2229.2385699999995</v>
      </c>
      <c r="BX63" s="33">
        <f t="shared" si="203"/>
        <v>1797.4530900000004</v>
      </c>
      <c r="BY63" s="33">
        <f t="shared" si="203"/>
        <v>1664.3245900000006</v>
      </c>
      <c r="BZ63" s="33">
        <f t="shared" si="203"/>
        <v>1585.9698000000003</v>
      </c>
      <c r="CA63" s="33">
        <f t="shared" si="203"/>
        <v>1620.3604799999996</v>
      </c>
      <c r="CB63" s="33">
        <f t="shared" si="203"/>
        <v>23712.809009999997</v>
      </c>
      <c r="CC63" s="33">
        <f t="shared" si="203"/>
        <v>1569.9103999999998</v>
      </c>
      <c r="CD63" s="33">
        <f t="shared" si="203"/>
        <v>1576.4991300000006</v>
      </c>
      <c r="CE63" s="33">
        <f t="shared" si="203"/>
        <v>1692.98459</v>
      </c>
      <c r="CF63" s="33">
        <f t="shared" si="203"/>
        <v>1518.1615099999999</v>
      </c>
      <c r="CG63" s="33">
        <f t="shared" si="203"/>
        <v>1785.2557600000005</v>
      </c>
      <c r="CH63" s="33">
        <f t="shared" si="203"/>
        <v>1746.5914000000005</v>
      </c>
      <c r="CI63" s="33">
        <f t="shared" si="203"/>
        <v>1737.1207899999999</v>
      </c>
      <c r="CJ63" s="33">
        <f t="shared" si="203"/>
        <v>2146.1406000000006</v>
      </c>
      <c r="CK63" s="33">
        <f t="shared" si="203"/>
        <v>2089.0363600000001</v>
      </c>
      <c r="CL63" s="33">
        <f t="shared" si="203"/>
        <v>1946.0293399999996</v>
      </c>
      <c r="CM63" s="33">
        <f t="shared" si="203"/>
        <v>1707.1931600000005</v>
      </c>
      <c r="CN63" s="33">
        <f t="shared" si="203"/>
        <v>1806.4481100000005</v>
      </c>
      <c r="CO63" s="33">
        <f t="shared" si="203"/>
        <v>21321.371150000006</v>
      </c>
      <c r="CP63" s="33">
        <f t="shared" si="203"/>
        <v>1639.9421500000003</v>
      </c>
      <c r="CQ63" s="33">
        <f t="shared" si="203"/>
        <v>1542.9872400000002</v>
      </c>
      <c r="CR63" s="33">
        <f t="shared" si="203"/>
        <v>1711.1623500000001</v>
      </c>
      <c r="CS63" s="33">
        <f t="shared" si="203"/>
        <v>1716.88168</v>
      </c>
      <c r="CT63" s="33">
        <f t="shared" si="203"/>
        <v>1730.2758900000003</v>
      </c>
      <c r="CU63" s="33">
        <f t="shared" si="203"/>
        <v>1611.51893</v>
      </c>
      <c r="CV63" s="33">
        <f t="shared" si="203"/>
        <v>1620.7134900000003</v>
      </c>
      <c r="CW63" s="33">
        <f t="shared" si="203"/>
        <v>1704.2722200000001</v>
      </c>
      <c r="CX63" s="33">
        <f t="shared" si="203"/>
        <v>1601.5772000000006</v>
      </c>
      <c r="CY63" s="33">
        <f t="shared" si="203"/>
        <v>1785.43731</v>
      </c>
      <c r="CZ63" s="33">
        <f t="shared" si="203"/>
        <v>1788.5741499999997</v>
      </c>
      <c r="DA63" s="33">
        <f t="shared" si="203"/>
        <v>1934.6847600000003</v>
      </c>
      <c r="DB63" s="33">
        <f t="shared" si="203"/>
        <v>20388.02737</v>
      </c>
      <c r="DC63" s="33">
        <f t="shared" si="203"/>
        <v>1600.2685299999991</v>
      </c>
      <c r="DD63" s="33">
        <f t="shared" si="203"/>
        <v>1493.7286800000002</v>
      </c>
      <c r="DE63" s="33">
        <f t="shared" si="203"/>
        <v>1691.2723800000001</v>
      </c>
      <c r="DF63" s="33">
        <f t="shared" si="203"/>
        <v>1565.4559099999994</v>
      </c>
      <c r="DG63" s="33">
        <f t="shared" si="203"/>
        <v>1798.0395100000001</v>
      </c>
      <c r="DH63" s="33">
        <f t="shared" si="203"/>
        <v>1726.1111900000003</v>
      </c>
      <c r="DI63" s="33">
        <f t="shared" si="203"/>
        <v>1784.6070699999996</v>
      </c>
      <c r="DJ63" s="33">
        <f t="shared" si="203"/>
        <v>1844.6158700000008</v>
      </c>
      <c r="DK63" s="33">
        <f t="shared" si="203"/>
        <v>1798.9504299999999</v>
      </c>
      <c r="DL63" s="33">
        <f t="shared" si="203"/>
        <v>1879.3951099999995</v>
      </c>
      <c r="DM63" s="33">
        <f t="shared" si="203"/>
        <v>1859.5818200000001</v>
      </c>
      <c r="DN63" s="33">
        <f t="shared" si="203"/>
        <v>1881.5532599999999</v>
      </c>
      <c r="DO63" s="33">
        <f t="shared" si="203"/>
        <v>20923.579760000001</v>
      </c>
      <c r="DP63" s="33">
        <f t="shared" si="203"/>
        <v>1602.55827</v>
      </c>
      <c r="DQ63" s="33">
        <f t="shared" si="203"/>
        <v>1580.9604399999996</v>
      </c>
      <c r="DR63" s="33">
        <f t="shared" si="203"/>
        <v>1729.23937</v>
      </c>
      <c r="DS63" s="33">
        <f t="shared" si="203"/>
        <v>1617.2133499999998</v>
      </c>
      <c r="DT63" s="33">
        <f t="shared" si="203"/>
        <v>1715.12681</v>
      </c>
      <c r="DU63" s="33">
        <f t="shared" si="203"/>
        <v>1554.7098199999998</v>
      </c>
      <c r="DV63" s="33">
        <f t="shared" si="203"/>
        <v>1655.8862299999996</v>
      </c>
      <c r="DW63" s="33">
        <f t="shared" si="203"/>
        <v>1623.1260699999996</v>
      </c>
      <c r="DX63" s="33">
        <f t="shared" si="203"/>
        <v>1531.3119409999995</v>
      </c>
      <c r="DY63" s="33">
        <f t="shared" si="203"/>
        <v>1547.8572549999994</v>
      </c>
      <c r="DZ63" s="33">
        <f t="shared" si="203"/>
        <v>1447.7227669999993</v>
      </c>
      <c r="EA63" s="33">
        <f t="shared" si="203"/>
        <v>1398.2114879999999</v>
      </c>
      <c r="EB63" s="33">
        <f t="shared" ref="EB63:EJ63" si="204">+EB62/1000</f>
        <v>19003.923810999997</v>
      </c>
      <c r="EC63" s="33">
        <f t="shared" si="204"/>
        <v>1232.0592919999997</v>
      </c>
      <c r="ED63" s="33">
        <f t="shared" si="204"/>
        <v>1183.7809600000001</v>
      </c>
      <c r="EE63" s="33">
        <f t="shared" si="204"/>
        <v>1272.9868199999999</v>
      </c>
      <c r="EF63" s="33">
        <f t="shared" si="204"/>
        <v>1323.4605579999998</v>
      </c>
      <c r="EG63" s="33">
        <f t="shared" si="204"/>
        <v>1286.6934400000002</v>
      </c>
      <c r="EH63" s="33">
        <f t="shared" si="204"/>
        <v>1287.7022999999992</v>
      </c>
      <c r="EI63" s="33">
        <f t="shared" si="204"/>
        <v>1300.9227500000002</v>
      </c>
      <c r="EJ63" s="33">
        <f t="shared" si="204"/>
        <v>1355.7459700000004</v>
      </c>
      <c r="EP63" s="33">
        <f t="shared" ref="EP63:EW63" si="205">+EP62/1000</f>
        <v>1211.7506100000001</v>
      </c>
      <c r="EQ63" s="33">
        <f t="shared" si="205"/>
        <v>1154.2009399999999</v>
      </c>
      <c r="ER63" s="33">
        <f t="shared" si="205"/>
        <v>2565.0736999999999</v>
      </c>
      <c r="ES63" s="33">
        <f t="shared" si="205"/>
        <v>1929.540874999999</v>
      </c>
      <c r="ET63" s="33">
        <f t="shared" si="205"/>
        <v>1428.2150819999995</v>
      </c>
      <c r="EU63" s="33">
        <f t="shared" si="205"/>
        <v>1347.9941299999998</v>
      </c>
      <c r="EV63" s="33">
        <f t="shared" si="205"/>
        <v>1332.78521</v>
      </c>
      <c r="EW63" s="33">
        <f t="shared" si="205"/>
        <v>1405.5657400000002</v>
      </c>
      <c r="FC63" s="33">
        <f t="shared" ref="FC63:FJ63" si="206">+FC62/1000</f>
        <v>1220.3794500000001</v>
      </c>
      <c r="FD63" s="33">
        <f t="shared" si="206"/>
        <v>1279.6427300000003</v>
      </c>
      <c r="FE63" s="33">
        <f t="shared" si="206"/>
        <v>1487.4767360000008</v>
      </c>
      <c r="FF63" s="33">
        <f t="shared" si="206"/>
        <v>1316.4017960000001</v>
      </c>
      <c r="FG63" s="33">
        <f t="shared" si="206"/>
        <v>1451.2091410000003</v>
      </c>
      <c r="FH63" s="33">
        <f t="shared" si="206"/>
        <v>1354.0240099999999</v>
      </c>
      <c r="FI63" s="33">
        <f t="shared" si="206"/>
        <v>1356.8783399999995</v>
      </c>
      <c r="FJ63" s="33">
        <f t="shared" si="206"/>
        <v>1411.0829939999996</v>
      </c>
      <c r="FP63" s="33">
        <f t="shared" ref="FP63:FW63" si="207">+FP62/1000</f>
        <v>1250.4941199999996</v>
      </c>
      <c r="FQ63" s="33">
        <f t="shared" si="207"/>
        <v>1207.4777939999997</v>
      </c>
      <c r="FR63" s="33">
        <f t="shared" si="207"/>
        <v>1486.6317899999999</v>
      </c>
      <c r="FS63" s="33">
        <f t="shared" si="207"/>
        <v>1301.8789730000003</v>
      </c>
      <c r="FT63" s="33">
        <f t="shared" si="207"/>
        <v>1465.0569699999996</v>
      </c>
      <c r="FU63" s="33">
        <f t="shared" si="207"/>
        <v>1409.9772900000003</v>
      </c>
      <c r="FV63" s="33">
        <f t="shared" si="207"/>
        <v>1454.9904699999995</v>
      </c>
      <c r="FW63" s="33">
        <f t="shared" si="207"/>
        <v>1634.0552900000002</v>
      </c>
    </row>
    <row r="64" spans="1:223" s="21" customFormat="1" ht="15.95" customHeight="1">
      <c r="A64" s="24" t="s">
        <v>54</v>
      </c>
      <c r="B64" s="24"/>
    </row>
    <row r="65" spans="1:223" s="21" customFormat="1" ht="15.95" customHeight="1">
      <c r="A65" s="24"/>
      <c r="B65" s="24"/>
    </row>
    <row r="66" spans="1:223" ht="15.95" customHeight="1">
      <c r="A66" s="90" t="s">
        <v>33</v>
      </c>
      <c r="B66" s="27"/>
      <c r="C66" s="87">
        <v>2006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8" t="s">
        <v>56</v>
      </c>
      <c r="P66" s="87">
        <v>2007</v>
      </c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8" t="s">
        <v>57</v>
      </c>
      <c r="AC66" s="87">
        <v>2008</v>
      </c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8" t="s">
        <v>58</v>
      </c>
      <c r="AP66" s="87">
        <v>2009</v>
      </c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8" t="s">
        <v>59</v>
      </c>
      <c r="BC66" s="87">
        <v>2010</v>
      </c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8" t="s">
        <v>60</v>
      </c>
      <c r="BP66" s="87">
        <v>2011</v>
      </c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8" t="s">
        <v>61</v>
      </c>
      <c r="CC66" s="87">
        <v>2012</v>
      </c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8" t="s">
        <v>62</v>
      </c>
      <c r="CP66" s="87">
        <v>2013</v>
      </c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8" t="s">
        <v>63</v>
      </c>
      <c r="DC66" s="87">
        <v>2014</v>
      </c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8" t="s">
        <v>64</v>
      </c>
      <c r="DP66" s="87">
        <v>2015</v>
      </c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8" t="s">
        <v>65</v>
      </c>
      <c r="EC66" s="87">
        <v>2016</v>
      </c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8" t="s">
        <v>75</v>
      </c>
      <c r="EP66" s="87">
        <v>2017</v>
      </c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8" t="s">
        <v>76</v>
      </c>
      <c r="FC66" s="87">
        <v>2018</v>
      </c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8" t="s">
        <v>122</v>
      </c>
      <c r="FP66" s="87">
        <v>2019</v>
      </c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8" t="s">
        <v>124</v>
      </c>
      <c r="GC66" s="87">
        <v>2020</v>
      </c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6" t="s">
        <v>130</v>
      </c>
      <c r="GP66" s="87">
        <v>2021</v>
      </c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6" t="s">
        <v>131</v>
      </c>
      <c r="HC66" s="87">
        <v>2022</v>
      </c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6" t="s">
        <v>135</v>
      </c>
    </row>
    <row r="67" spans="1:223" ht="15.95" customHeight="1">
      <c r="A67" s="91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9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9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9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9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9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9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9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9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9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9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9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9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9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9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6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86"/>
      <c r="HC67" s="82" t="s">
        <v>12</v>
      </c>
      <c r="HD67" s="82" t="s">
        <v>13</v>
      </c>
      <c r="HE67" s="82" t="s">
        <v>14</v>
      </c>
      <c r="HF67" s="82" t="s">
        <v>15</v>
      </c>
      <c r="HG67" s="82" t="s">
        <v>16</v>
      </c>
      <c r="HH67" s="82" t="s">
        <v>17</v>
      </c>
      <c r="HI67" s="82" t="s">
        <v>18</v>
      </c>
      <c r="HJ67" s="82" t="s">
        <v>19</v>
      </c>
      <c r="HK67" s="82" t="s">
        <v>132</v>
      </c>
      <c r="HL67" s="82" t="s">
        <v>21</v>
      </c>
      <c r="HM67" s="82" t="s">
        <v>22</v>
      </c>
      <c r="HN67" s="82" t="s">
        <v>23</v>
      </c>
      <c r="HO67" s="86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15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  <c r="HC68" s="29">
        <v>0</v>
      </c>
      <c r="HD68" s="29">
        <v>0</v>
      </c>
      <c r="HE68" s="29">
        <v>0</v>
      </c>
      <c r="HF68" s="29">
        <v>0</v>
      </c>
      <c r="HG68" s="29"/>
      <c r="HH68" s="29"/>
      <c r="HI68" s="29"/>
      <c r="HJ68" s="29"/>
      <c r="HK68" s="29"/>
      <c r="HL68" s="29"/>
      <c r="HM68" s="29"/>
      <c r="HN68" s="29"/>
      <c r="HO68" s="30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15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  <c r="HC69" s="29">
        <v>0</v>
      </c>
      <c r="HD69" s="29">
        <v>0</v>
      </c>
      <c r="HE69" s="29">
        <v>0</v>
      </c>
      <c r="HF69" s="29">
        <v>0</v>
      </c>
      <c r="HG69" s="29"/>
      <c r="HH69" s="29"/>
      <c r="HI69" s="29"/>
      <c r="HJ69" s="29"/>
      <c r="HK69" s="29"/>
      <c r="HL69" s="29"/>
      <c r="HM69" s="29"/>
      <c r="HN69" s="29"/>
      <c r="HO69" s="30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15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  <c r="HC70" s="29">
        <v>0</v>
      </c>
      <c r="HD70" s="29">
        <v>0</v>
      </c>
      <c r="HE70" s="29">
        <v>0</v>
      </c>
      <c r="HF70" s="29">
        <v>0</v>
      </c>
      <c r="HG70" s="29"/>
      <c r="HH70" s="29"/>
      <c r="HI70" s="29"/>
      <c r="HJ70" s="29"/>
      <c r="HK70" s="29"/>
      <c r="HL70" s="29"/>
      <c r="HM70" s="29"/>
      <c r="HN70" s="29"/>
      <c r="HO70" s="30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15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  <c r="HC71" s="29">
        <v>1801</v>
      </c>
      <c r="HD71" s="29">
        <v>430</v>
      </c>
      <c r="HE71" s="29">
        <v>487</v>
      </c>
      <c r="HF71" s="29">
        <v>2322</v>
      </c>
      <c r="HG71" s="29"/>
      <c r="HH71" s="29"/>
      <c r="HI71" s="29"/>
      <c r="HJ71" s="29"/>
      <c r="HK71" s="29"/>
      <c r="HL71" s="29"/>
      <c r="HM71" s="29"/>
      <c r="HN71" s="29"/>
      <c r="HO71" s="30">
        <f t="shared" si="223"/>
        <v>5040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15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  <c r="HC72" s="29">
        <v>0</v>
      </c>
      <c r="HD72" s="29">
        <v>0</v>
      </c>
      <c r="HE72" s="29">
        <v>0</v>
      </c>
      <c r="HF72" s="29">
        <v>0</v>
      </c>
      <c r="HG72" s="29"/>
      <c r="HH72" s="29"/>
      <c r="HI72" s="29"/>
      <c r="HJ72" s="29"/>
      <c r="HK72" s="29"/>
      <c r="HL72" s="29"/>
      <c r="HM72" s="29"/>
      <c r="HN72" s="29"/>
      <c r="HO72" s="30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15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  <c r="HC73" s="29">
        <v>0</v>
      </c>
      <c r="HD73" s="29">
        <v>0</v>
      </c>
      <c r="HE73" s="29">
        <v>0</v>
      </c>
      <c r="HF73" s="29">
        <v>0</v>
      </c>
      <c r="HG73" s="29"/>
      <c r="HH73" s="29"/>
      <c r="HI73" s="29"/>
      <c r="HJ73" s="29"/>
      <c r="HK73" s="29"/>
      <c r="HL73" s="29"/>
      <c r="HM73" s="29"/>
      <c r="HN73" s="29"/>
      <c r="HO73" s="30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15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  <c r="HC74" s="29">
        <v>0</v>
      </c>
      <c r="HD74" s="29">
        <v>0</v>
      </c>
      <c r="HE74" s="29">
        <v>0</v>
      </c>
      <c r="HF74" s="29">
        <v>0</v>
      </c>
      <c r="HG74" s="29"/>
      <c r="HH74" s="29"/>
      <c r="HI74" s="29"/>
      <c r="HJ74" s="29"/>
      <c r="HK74" s="29"/>
      <c r="HL74" s="29"/>
      <c r="HM74" s="29"/>
      <c r="HN74" s="29"/>
      <c r="HO74" s="30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15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  <c r="HC75" s="29">
        <v>0</v>
      </c>
      <c r="HD75" s="29">
        <v>0</v>
      </c>
      <c r="HE75" s="29">
        <v>0</v>
      </c>
      <c r="HF75" s="29">
        <v>0</v>
      </c>
      <c r="HG75" s="29"/>
      <c r="HH75" s="29"/>
      <c r="HI75" s="29"/>
      <c r="HJ75" s="29"/>
      <c r="HK75" s="29"/>
      <c r="HL75" s="29"/>
      <c r="HM75" s="29"/>
      <c r="HN75" s="29"/>
      <c r="HO75" s="30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15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  <c r="HC76" s="29">
        <v>0</v>
      </c>
      <c r="HD76" s="29">
        <v>0</v>
      </c>
      <c r="HE76" s="29">
        <v>0</v>
      </c>
      <c r="HF76" s="29">
        <v>0</v>
      </c>
      <c r="HG76" s="29"/>
      <c r="HH76" s="29"/>
      <c r="HI76" s="29"/>
      <c r="HJ76" s="29"/>
      <c r="HK76" s="29"/>
      <c r="HL76" s="29"/>
      <c r="HM76" s="29"/>
      <c r="HN76" s="29"/>
      <c r="HO76" s="30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15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  <c r="HC77" s="29">
        <v>0</v>
      </c>
      <c r="HD77" s="29">
        <v>0</v>
      </c>
      <c r="HE77" s="29">
        <v>0</v>
      </c>
      <c r="HF77" s="29">
        <v>0</v>
      </c>
      <c r="HG77" s="29"/>
      <c r="HH77" s="29"/>
      <c r="HI77" s="29"/>
      <c r="HJ77" s="29"/>
      <c r="HK77" s="29"/>
      <c r="HL77" s="29"/>
      <c r="HM77" s="29"/>
      <c r="HN77" s="29"/>
      <c r="HO77" s="30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15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  <c r="HC78" s="29">
        <v>0</v>
      </c>
      <c r="HD78" s="29">
        <v>0</v>
      </c>
      <c r="HE78" s="29">
        <v>0</v>
      </c>
      <c r="HF78" s="29">
        <v>0</v>
      </c>
      <c r="HG78" s="29"/>
      <c r="HH78" s="29"/>
      <c r="HI78" s="29"/>
      <c r="HJ78" s="29"/>
      <c r="HK78" s="29"/>
      <c r="HL78" s="29"/>
      <c r="HM78" s="29"/>
      <c r="HN78" s="29"/>
      <c r="HO78" s="30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15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  <c r="HC79" s="29">
        <v>0</v>
      </c>
      <c r="HD79" s="29">
        <v>0</v>
      </c>
      <c r="HE79" s="29">
        <v>0</v>
      </c>
      <c r="HF79" s="29">
        <v>0</v>
      </c>
      <c r="HG79" s="29"/>
      <c r="HH79" s="29"/>
      <c r="HI79" s="29"/>
      <c r="HJ79" s="29"/>
      <c r="HK79" s="29"/>
      <c r="HL79" s="29"/>
      <c r="HM79" s="29"/>
      <c r="HN79" s="29"/>
      <c r="HO79" s="30">
        <f t="shared" si="223"/>
        <v>0</v>
      </c>
    </row>
    <row r="80" spans="1:223" s="21" customFormat="1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430</v>
      </c>
      <c r="HE80" s="20">
        <f t="shared" si="238"/>
        <v>487</v>
      </c>
      <c r="HF80" s="20">
        <f t="shared" si="238"/>
        <v>2322</v>
      </c>
      <c r="HG80" s="20">
        <f t="shared" si="238"/>
        <v>0</v>
      </c>
      <c r="HH80" s="20">
        <f t="shared" si="238"/>
        <v>0</v>
      </c>
      <c r="HI80" s="20">
        <f t="shared" si="238"/>
        <v>0</v>
      </c>
      <c r="HJ80" s="20">
        <f t="shared" si="238"/>
        <v>0</v>
      </c>
      <c r="HK80" s="20">
        <f t="shared" si="238"/>
        <v>0</v>
      </c>
      <c r="HL80" s="20">
        <f t="shared" si="238"/>
        <v>0</v>
      </c>
      <c r="HM80" s="20">
        <f t="shared" si="238"/>
        <v>0</v>
      </c>
      <c r="HN80" s="20">
        <f t="shared" si="238"/>
        <v>0</v>
      </c>
      <c r="HO80" s="20">
        <f t="shared" si="223"/>
        <v>5040</v>
      </c>
    </row>
    <row r="81" spans="1:223" s="34" customFormat="1" ht="15.95" customHeight="1">
      <c r="A81" s="59"/>
      <c r="B81" s="32"/>
      <c r="C81" s="34">
        <f>+C80/1000</f>
        <v>0</v>
      </c>
      <c r="D81" s="34">
        <f t="shared" ref="D81:BO81" si="239">+D80/1000</f>
        <v>0</v>
      </c>
      <c r="E81" s="34">
        <f t="shared" si="239"/>
        <v>0</v>
      </c>
      <c r="F81" s="34">
        <f t="shared" si="239"/>
        <v>0</v>
      </c>
      <c r="G81" s="34">
        <f t="shared" si="239"/>
        <v>0</v>
      </c>
      <c r="H81" s="34">
        <f t="shared" si="239"/>
        <v>0</v>
      </c>
      <c r="I81" s="34">
        <f t="shared" si="239"/>
        <v>0</v>
      </c>
      <c r="J81" s="34">
        <f t="shared" si="239"/>
        <v>0</v>
      </c>
      <c r="K81" s="34">
        <f t="shared" si="239"/>
        <v>0</v>
      </c>
      <c r="L81" s="34">
        <f t="shared" si="239"/>
        <v>0</v>
      </c>
      <c r="M81" s="34">
        <f t="shared" si="239"/>
        <v>0</v>
      </c>
      <c r="N81" s="34">
        <f t="shared" si="239"/>
        <v>21.912700000000001</v>
      </c>
      <c r="O81" s="34">
        <f t="shared" si="239"/>
        <v>21.912700000000001</v>
      </c>
      <c r="P81" s="34">
        <f t="shared" si="239"/>
        <v>34.7485</v>
      </c>
      <c r="Q81" s="34">
        <f t="shared" si="239"/>
        <v>26.6815</v>
      </c>
      <c r="R81" s="34">
        <f t="shared" si="239"/>
        <v>2.1999999999999999E-2</v>
      </c>
      <c r="S81" s="34">
        <f t="shared" si="239"/>
        <v>13.9962</v>
      </c>
      <c r="T81" s="34">
        <f t="shared" si="239"/>
        <v>0</v>
      </c>
      <c r="U81" s="34">
        <f t="shared" si="239"/>
        <v>0.104</v>
      </c>
      <c r="V81" s="34">
        <f t="shared" si="239"/>
        <v>8.5999999999999993E-2</v>
      </c>
      <c r="W81" s="34">
        <f t="shared" si="239"/>
        <v>0</v>
      </c>
      <c r="X81" s="34">
        <f t="shared" si="239"/>
        <v>0</v>
      </c>
      <c r="Y81" s="34">
        <f t="shared" si="239"/>
        <v>0</v>
      </c>
      <c r="Z81" s="34">
        <f t="shared" si="239"/>
        <v>0.26200000000000001</v>
      </c>
      <c r="AA81" s="34">
        <f t="shared" si="239"/>
        <v>0.21</v>
      </c>
      <c r="AB81" s="34">
        <f t="shared" si="239"/>
        <v>76.110199999999992</v>
      </c>
      <c r="AC81" s="34">
        <f t="shared" si="239"/>
        <v>0.3</v>
      </c>
      <c r="AD81" s="34">
        <f t="shared" si="239"/>
        <v>0</v>
      </c>
      <c r="AE81" s="34">
        <f t="shared" si="239"/>
        <v>0</v>
      </c>
      <c r="AF81" s="34">
        <f t="shared" si="239"/>
        <v>0</v>
      </c>
      <c r="AG81" s="34">
        <f t="shared" si="239"/>
        <v>0</v>
      </c>
      <c r="AH81" s="34">
        <f t="shared" si="239"/>
        <v>0</v>
      </c>
      <c r="AI81" s="34">
        <f t="shared" si="239"/>
        <v>5.0999999999999996</v>
      </c>
      <c r="AJ81" s="34">
        <f t="shared" si="239"/>
        <v>0</v>
      </c>
      <c r="AK81" s="34">
        <f t="shared" si="239"/>
        <v>0</v>
      </c>
      <c r="AL81" s="34">
        <f t="shared" si="239"/>
        <v>42.69</v>
      </c>
      <c r="AM81" s="34">
        <f t="shared" si="239"/>
        <v>0</v>
      </c>
      <c r="AN81" s="34">
        <f t="shared" si="239"/>
        <v>7.9269999999999996</v>
      </c>
      <c r="AO81" s="34">
        <f t="shared" si="239"/>
        <v>56.017000000000003</v>
      </c>
      <c r="AP81" s="34">
        <f t="shared" si="239"/>
        <v>26.591999999999999</v>
      </c>
      <c r="AQ81" s="34">
        <f t="shared" si="239"/>
        <v>35.826000000000001</v>
      </c>
      <c r="AR81" s="34">
        <f t="shared" si="239"/>
        <v>14.5</v>
      </c>
      <c r="AS81" s="34">
        <f t="shared" si="239"/>
        <v>0.98799999999999999</v>
      </c>
      <c r="AT81" s="34">
        <f t="shared" si="239"/>
        <v>7.9429999999999996</v>
      </c>
      <c r="AU81" s="34">
        <f t="shared" si="239"/>
        <v>4.3630000000000004</v>
      </c>
      <c r="AV81" s="34">
        <f t="shared" si="239"/>
        <v>16.089100000000002</v>
      </c>
      <c r="AW81" s="34">
        <f t="shared" si="239"/>
        <v>25.7468</v>
      </c>
      <c r="AX81" s="34">
        <f t="shared" si="239"/>
        <v>12.842499999999999</v>
      </c>
      <c r="AY81" s="34">
        <f t="shared" si="239"/>
        <v>67.637799999999999</v>
      </c>
      <c r="AZ81" s="34">
        <f t="shared" si="239"/>
        <v>26.030799999999999</v>
      </c>
      <c r="BA81" s="34">
        <f t="shared" si="239"/>
        <v>8.8186499999999999</v>
      </c>
      <c r="BB81" s="34">
        <f t="shared" si="239"/>
        <v>247.37764999999999</v>
      </c>
      <c r="BC81" s="34">
        <f t="shared" si="239"/>
        <v>8.9697000000000013</v>
      </c>
      <c r="BD81" s="34">
        <f t="shared" si="239"/>
        <v>11.454799999999999</v>
      </c>
      <c r="BE81" s="34">
        <f t="shared" si="239"/>
        <v>3.4658000000000002</v>
      </c>
      <c r="BF81" s="34">
        <f t="shared" si="239"/>
        <v>26.63129</v>
      </c>
      <c r="BG81" s="34">
        <f t="shared" si="239"/>
        <v>9.3547000000000011</v>
      </c>
      <c r="BH81" s="34">
        <f t="shared" si="239"/>
        <v>5.7000000000000002E-3</v>
      </c>
      <c r="BI81" s="34">
        <f t="shared" si="239"/>
        <v>0</v>
      </c>
      <c r="BJ81" s="34">
        <f t="shared" si="239"/>
        <v>0</v>
      </c>
      <c r="BK81" s="34">
        <f t="shared" si="239"/>
        <v>0.01</v>
      </c>
      <c r="BL81" s="34">
        <f t="shared" si="239"/>
        <v>0.13500000000000001</v>
      </c>
      <c r="BM81" s="34">
        <f t="shared" si="239"/>
        <v>0</v>
      </c>
      <c r="BN81" s="34">
        <f t="shared" si="239"/>
        <v>0</v>
      </c>
      <c r="BO81" s="34">
        <f t="shared" si="239"/>
        <v>60.026990000000005</v>
      </c>
      <c r="BP81" s="34">
        <f t="shared" ref="BP81:EA81" si="240">+BP80/1000</f>
        <v>0</v>
      </c>
      <c r="BQ81" s="34">
        <f t="shared" si="240"/>
        <v>0</v>
      </c>
      <c r="BR81" s="34">
        <f t="shared" si="240"/>
        <v>3.4000000000000002E-2</v>
      </c>
      <c r="BS81" s="34">
        <f t="shared" si="240"/>
        <v>0</v>
      </c>
      <c r="BT81" s="34">
        <f t="shared" si="240"/>
        <v>0</v>
      </c>
      <c r="BU81" s="34">
        <f t="shared" si="240"/>
        <v>0</v>
      </c>
      <c r="BV81" s="34">
        <f t="shared" si="240"/>
        <v>0</v>
      </c>
      <c r="BW81" s="34">
        <f t="shared" si="240"/>
        <v>0.82</v>
      </c>
      <c r="BX81" s="34">
        <f t="shared" si="240"/>
        <v>0</v>
      </c>
      <c r="BY81" s="34">
        <f t="shared" si="240"/>
        <v>0</v>
      </c>
      <c r="BZ81" s="34">
        <f t="shared" si="240"/>
        <v>1.4650000000000001</v>
      </c>
      <c r="CA81" s="34">
        <f t="shared" si="240"/>
        <v>0.751</v>
      </c>
      <c r="CB81" s="34">
        <f t="shared" si="240"/>
        <v>3.07</v>
      </c>
      <c r="CC81" s="34">
        <f t="shared" si="240"/>
        <v>0</v>
      </c>
      <c r="CD81" s="34">
        <f t="shared" si="240"/>
        <v>0</v>
      </c>
      <c r="CE81" s="34">
        <f t="shared" si="240"/>
        <v>1.1000000000000001</v>
      </c>
      <c r="CF81" s="34">
        <f t="shared" si="240"/>
        <v>0</v>
      </c>
      <c r="CG81" s="34">
        <f t="shared" si="240"/>
        <v>0</v>
      </c>
      <c r="CH81" s="34">
        <f t="shared" si="240"/>
        <v>18.456900000000001</v>
      </c>
      <c r="CI81" s="34">
        <f t="shared" si="240"/>
        <v>0</v>
      </c>
      <c r="CJ81" s="34">
        <f t="shared" si="240"/>
        <v>1.913</v>
      </c>
      <c r="CK81" s="34">
        <f t="shared" si="240"/>
        <v>11.728299999999999</v>
      </c>
      <c r="CL81" s="34">
        <f t="shared" si="240"/>
        <v>11.931029999999998</v>
      </c>
      <c r="CM81" s="34">
        <f t="shared" si="240"/>
        <v>9.3783999999999992</v>
      </c>
      <c r="CN81" s="34">
        <f t="shared" si="240"/>
        <v>4.2214999999999998</v>
      </c>
      <c r="CO81" s="34">
        <f t="shared" si="240"/>
        <v>58.729129999999998</v>
      </c>
      <c r="CP81" s="34">
        <f t="shared" si="240"/>
        <v>0.66659999999999986</v>
      </c>
      <c r="CQ81" s="34">
        <f t="shared" si="240"/>
        <v>0.65920000000000001</v>
      </c>
      <c r="CR81" s="34">
        <f t="shared" si="240"/>
        <v>4.2313999999999998</v>
      </c>
      <c r="CS81" s="34">
        <f t="shared" si="240"/>
        <v>5.31</v>
      </c>
      <c r="CT81" s="34">
        <f t="shared" si="240"/>
        <v>4.289200000000001</v>
      </c>
      <c r="CU81" s="34">
        <f t="shared" si="240"/>
        <v>3.7908999999999997</v>
      </c>
      <c r="CV81" s="34">
        <f t="shared" si="240"/>
        <v>3.4596</v>
      </c>
      <c r="CW81" s="34">
        <f t="shared" si="240"/>
        <v>4.1216999999999997</v>
      </c>
      <c r="CX81" s="34">
        <f t="shared" si="240"/>
        <v>4.3929999999999998</v>
      </c>
      <c r="CY81" s="34">
        <f t="shared" si="240"/>
        <v>4.4896000000000003</v>
      </c>
      <c r="CZ81" s="34">
        <f t="shared" si="240"/>
        <v>5.981600000000002</v>
      </c>
      <c r="DA81" s="34">
        <f t="shared" si="240"/>
        <v>2.5445000000000002</v>
      </c>
      <c r="DB81" s="34">
        <f t="shared" si="240"/>
        <v>43.9373</v>
      </c>
      <c r="DC81" s="34">
        <f t="shared" si="240"/>
        <v>1.8895999999999999</v>
      </c>
      <c r="DD81" s="34">
        <f t="shared" si="240"/>
        <v>3.3125</v>
      </c>
      <c r="DE81" s="34">
        <f t="shared" si="240"/>
        <v>4.0469999999999997</v>
      </c>
      <c r="DF81" s="34">
        <f t="shared" si="240"/>
        <v>3.3386999999999998</v>
      </c>
      <c r="DG81" s="34">
        <f t="shared" si="240"/>
        <v>3.2601</v>
      </c>
      <c r="DH81" s="34">
        <f t="shared" si="240"/>
        <v>3.6358999999999995</v>
      </c>
      <c r="DI81" s="34">
        <f t="shared" si="240"/>
        <v>6.8002000000000002</v>
      </c>
      <c r="DJ81" s="34">
        <f t="shared" si="240"/>
        <v>3.0274000000000001</v>
      </c>
      <c r="DK81" s="34">
        <f t="shared" si="240"/>
        <v>3.3588</v>
      </c>
      <c r="DL81" s="34">
        <f t="shared" si="240"/>
        <v>6.1836000000000002</v>
      </c>
      <c r="DM81" s="34">
        <f t="shared" si="240"/>
        <v>4.5326000000000004</v>
      </c>
      <c r="DN81" s="34">
        <f t="shared" si="240"/>
        <v>4.7528999999999995</v>
      </c>
      <c r="DO81" s="34">
        <f t="shared" si="240"/>
        <v>48.139300000000006</v>
      </c>
      <c r="DP81" s="34">
        <f t="shared" si="240"/>
        <v>2.6437999999999997</v>
      </c>
      <c r="DQ81" s="34">
        <f t="shared" si="240"/>
        <v>2.5764</v>
      </c>
      <c r="DR81" s="34">
        <f t="shared" si="240"/>
        <v>3.8742000000000001</v>
      </c>
      <c r="DS81" s="34">
        <f t="shared" si="240"/>
        <v>5.6605999999999996</v>
      </c>
      <c r="DT81" s="34">
        <f t="shared" si="240"/>
        <v>3.8210000000000006</v>
      </c>
      <c r="DU81" s="34">
        <f t="shared" si="240"/>
        <v>4.7612000000000005</v>
      </c>
      <c r="DV81" s="34">
        <f t="shared" si="240"/>
        <v>5.8362000000000007</v>
      </c>
      <c r="DW81" s="34">
        <f t="shared" si="240"/>
        <v>4.7273999999999994</v>
      </c>
      <c r="DX81" s="34">
        <f t="shared" si="240"/>
        <v>14.509399999999999</v>
      </c>
      <c r="DY81" s="34">
        <f t="shared" si="240"/>
        <v>0</v>
      </c>
      <c r="DZ81" s="34">
        <f t="shared" si="240"/>
        <v>0</v>
      </c>
      <c r="EA81" s="34">
        <f t="shared" si="240"/>
        <v>0</v>
      </c>
      <c r="EB81" s="34">
        <f t="shared" ref="EB81:EL81" si="241">+EB80/1000</f>
        <v>48.410200000000003</v>
      </c>
      <c r="EC81" s="34">
        <f t="shared" si="241"/>
        <v>0</v>
      </c>
      <c r="ED81" s="34">
        <f t="shared" si="241"/>
        <v>0</v>
      </c>
      <c r="EE81" s="34">
        <f t="shared" si="241"/>
        <v>0</v>
      </c>
      <c r="EF81" s="34">
        <f t="shared" si="241"/>
        <v>0</v>
      </c>
      <c r="EG81" s="34">
        <f t="shared" si="241"/>
        <v>0</v>
      </c>
      <c r="EH81" s="34">
        <f t="shared" si="241"/>
        <v>0</v>
      </c>
      <c r="EI81" s="34">
        <f t="shared" si="241"/>
        <v>0</v>
      </c>
      <c r="EJ81" s="34">
        <f t="shared" si="241"/>
        <v>0</v>
      </c>
      <c r="EK81" s="34">
        <f t="shared" si="241"/>
        <v>0</v>
      </c>
      <c r="EL81" s="34">
        <f t="shared" si="241"/>
        <v>0</v>
      </c>
      <c r="EP81" s="34">
        <f t="shared" ref="EP81:EY81" si="242">+EP80/1000</f>
        <v>0</v>
      </c>
      <c r="EQ81" s="34">
        <f t="shared" si="242"/>
        <v>0</v>
      </c>
      <c r="ER81" s="34">
        <f t="shared" si="242"/>
        <v>86.188000000000002</v>
      </c>
      <c r="ES81" s="34">
        <f t="shared" si="242"/>
        <v>0</v>
      </c>
      <c r="ET81" s="34">
        <f t="shared" si="242"/>
        <v>0</v>
      </c>
      <c r="EU81" s="34">
        <f t="shared" si="242"/>
        <v>3.26</v>
      </c>
      <c r="EV81" s="34">
        <f t="shared" si="242"/>
        <v>37.944000000000003</v>
      </c>
      <c r="EW81" s="34">
        <f t="shared" si="242"/>
        <v>0</v>
      </c>
      <c r="EX81" s="34">
        <f t="shared" si="242"/>
        <v>0</v>
      </c>
      <c r="EY81" s="34">
        <f t="shared" si="242"/>
        <v>0</v>
      </c>
      <c r="FC81" s="34">
        <f t="shared" ref="FC81:FL81" si="243">+FC80/1000</f>
        <v>0</v>
      </c>
      <c r="FD81" s="34">
        <f t="shared" si="243"/>
        <v>0</v>
      </c>
      <c r="FE81" s="34">
        <f t="shared" si="243"/>
        <v>0</v>
      </c>
      <c r="FF81" s="34">
        <f t="shared" si="243"/>
        <v>0</v>
      </c>
      <c r="FG81" s="34">
        <f t="shared" si="243"/>
        <v>0</v>
      </c>
      <c r="FH81" s="34">
        <f t="shared" si="243"/>
        <v>0</v>
      </c>
      <c r="FI81" s="34">
        <f t="shared" si="243"/>
        <v>0</v>
      </c>
      <c r="FJ81" s="34">
        <f t="shared" si="243"/>
        <v>0</v>
      </c>
      <c r="FK81" s="34">
        <f t="shared" si="243"/>
        <v>0</v>
      </c>
      <c r="FL81" s="34">
        <f t="shared" si="243"/>
        <v>0</v>
      </c>
      <c r="FP81" s="34">
        <f t="shared" ref="FP81:FY81" si="244">+FP80/1000</f>
        <v>14.544</v>
      </c>
      <c r="FQ81" s="34">
        <f t="shared" si="244"/>
        <v>0</v>
      </c>
      <c r="FR81" s="34">
        <f t="shared" si="244"/>
        <v>1.476</v>
      </c>
      <c r="FS81" s="34">
        <f t="shared" si="244"/>
        <v>0</v>
      </c>
      <c r="FT81" s="34">
        <f t="shared" si="244"/>
        <v>0</v>
      </c>
      <c r="FU81" s="34">
        <f t="shared" si="244"/>
        <v>0.371</v>
      </c>
      <c r="FV81" s="34">
        <f t="shared" si="244"/>
        <v>18.097999999999999</v>
      </c>
      <c r="FW81" s="34">
        <f t="shared" si="244"/>
        <v>1.8485</v>
      </c>
      <c r="FX81" s="34">
        <f t="shared" si="244"/>
        <v>20.087</v>
      </c>
      <c r="FY81" s="34">
        <f t="shared" si="244"/>
        <v>18.899999999999999</v>
      </c>
    </row>
    <row r="82" spans="1:223" s="21" customFormat="1" ht="15.95" customHeight="1">
      <c r="A82" s="24"/>
      <c r="B82" s="24"/>
    </row>
    <row r="83" spans="1:223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23" ht="4.5" customHeight="1">
      <c r="A84" s="15"/>
      <c r="B84" s="15"/>
    </row>
    <row r="85" spans="1:223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23" s="21" customFormat="1" ht="15.95" customHeight="1">
      <c r="A86" s="24"/>
      <c r="B86" s="24"/>
    </row>
    <row r="87" spans="1:223" ht="15.95" customHeight="1">
      <c r="A87" s="90" t="s">
        <v>33</v>
      </c>
      <c r="B87" s="27"/>
      <c r="C87" s="87">
        <v>2006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8" t="s">
        <v>56</v>
      </c>
      <c r="P87" s="87">
        <v>2007</v>
      </c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8" t="s">
        <v>57</v>
      </c>
      <c r="AC87" s="87">
        <v>2008</v>
      </c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8" t="s">
        <v>58</v>
      </c>
      <c r="AP87" s="87">
        <v>2009</v>
      </c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8" t="s">
        <v>59</v>
      </c>
      <c r="BC87" s="87">
        <v>2010</v>
      </c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8" t="s">
        <v>60</v>
      </c>
      <c r="BP87" s="87">
        <v>2011</v>
      </c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8" t="s">
        <v>61</v>
      </c>
      <c r="CC87" s="87">
        <v>2012</v>
      </c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8" t="s">
        <v>62</v>
      </c>
      <c r="CP87" s="87">
        <v>2013</v>
      </c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8" t="s">
        <v>63</v>
      </c>
      <c r="DC87" s="87">
        <v>2014</v>
      </c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8" t="s">
        <v>64</v>
      </c>
      <c r="DP87" s="87">
        <v>2015</v>
      </c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8" t="s">
        <v>65</v>
      </c>
      <c r="EC87" s="87">
        <v>2016</v>
      </c>
      <c r="ED87" s="87"/>
      <c r="EE87" s="87"/>
      <c r="EF87" s="87"/>
      <c r="EG87" s="87"/>
      <c r="EH87" s="87"/>
      <c r="EI87" s="87"/>
      <c r="EJ87" s="87"/>
      <c r="EK87" s="87"/>
      <c r="EL87" s="87"/>
      <c r="EM87" s="87"/>
      <c r="EN87" s="87"/>
      <c r="EO87" s="88" t="s">
        <v>75</v>
      </c>
      <c r="EP87" s="87">
        <v>2017</v>
      </c>
      <c r="EQ87" s="87"/>
      <c r="ER87" s="87"/>
      <c r="ES87" s="87"/>
      <c r="ET87" s="87"/>
      <c r="EU87" s="87"/>
      <c r="EV87" s="87"/>
      <c r="EW87" s="87"/>
      <c r="EX87" s="87"/>
      <c r="EY87" s="87"/>
      <c r="EZ87" s="87"/>
      <c r="FA87" s="87"/>
      <c r="FB87" s="88" t="s">
        <v>76</v>
      </c>
      <c r="FC87" s="87">
        <v>2018</v>
      </c>
      <c r="FD87" s="87"/>
      <c r="FE87" s="87"/>
      <c r="FF87" s="87"/>
      <c r="FG87" s="87"/>
      <c r="FH87" s="87"/>
      <c r="FI87" s="87"/>
      <c r="FJ87" s="87"/>
      <c r="FK87" s="87"/>
      <c r="FL87" s="87"/>
      <c r="FM87" s="87"/>
      <c r="FN87" s="87"/>
      <c r="FO87" s="88" t="s">
        <v>122</v>
      </c>
      <c r="FP87" s="87">
        <v>2019</v>
      </c>
      <c r="FQ87" s="87"/>
      <c r="FR87" s="87"/>
      <c r="FS87" s="87"/>
      <c r="FT87" s="87"/>
      <c r="FU87" s="87"/>
      <c r="FV87" s="87"/>
      <c r="FW87" s="87"/>
      <c r="FX87" s="87"/>
      <c r="FY87" s="87"/>
      <c r="FZ87" s="87"/>
      <c r="GA87" s="87"/>
      <c r="GB87" s="88" t="s">
        <v>124</v>
      </c>
      <c r="GC87" s="87">
        <v>2020</v>
      </c>
      <c r="GD87" s="87"/>
      <c r="GE87" s="87"/>
      <c r="GF87" s="87"/>
      <c r="GG87" s="87"/>
      <c r="GH87" s="87"/>
      <c r="GI87" s="87"/>
      <c r="GJ87" s="87"/>
      <c r="GK87" s="87"/>
      <c r="GL87" s="87"/>
      <c r="GM87" s="87"/>
      <c r="GN87" s="87"/>
      <c r="GO87" s="86" t="s">
        <v>130</v>
      </c>
      <c r="GP87" s="87">
        <v>2021</v>
      </c>
      <c r="GQ87" s="87"/>
      <c r="GR87" s="87"/>
      <c r="GS87" s="87"/>
      <c r="GT87" s="87"/>
      <c r="GU87" s="87"/>
      <c r="GV87" s="87"/>
      <c r="GW87" s="87"/>
      <c r="GX87" s="87"/>
      <c r="GY87" s="87"/>
      <c r="GZ87" s="87"/>
      <c r="HA87" s="87"/>
      <c r="HB87" s="86" t="s">
        <v>131</v>
      </c>
      <c r="HC87" s="87">
        <v>2022</v>
      </c>
      <c r="HD87" s="87"/>
      <c r="HE87" s="87"/>
      <c r="HF87" s="87"/>
      <c r="HG87" s="87"/>
      <c r="HH87" s="87"/>
      <c r="HI87" s="87"/>
      <c r="HJ87" s="87"/>
      <c r="HK87" s="87"/>
      <c r="HL87" s="87"/>
      <c r="HM87" s="87"/>
      <c r="HN87" s="87"/>
      <c r="HO87" s="86" t="s">
        <v>135</v>
      </c>
    </row>
    <row r="88" spans="1:223" ht="15.95" customHeight="1">
      <c r="A88" s="91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9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9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9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9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9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9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9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9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9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9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9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9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9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9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6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6"/>
      <c r="HC88" s="82" t="s">
        <v>12</v>
      </c>
      <c r="HD88" s="82" t="s">
        <v>13</v>
      </c>
      <c r="HE88" s="82" t="s">
        <v>14</v>
      </c>
      <c r="HF88" s="82" t="s">
        <v>15</v>
      </c>
      <c r="HG88" s="82" t="s">
        <v>16</v>
      </c>
      <c r="HH88" s="82" t="s">
        <v>17</v>
      </c>
      <c r="HI88" s="82" t="s">
        <v>18</v>
      </c>
      <c r="HJ88" s="82" t="s">
        <v>19</v>
      </c>
      <c r="HK88" s="82" t="s">
        <v>132</v>
      </c>
      <c r="HL88" s="82" t="s">
        <v>21</v>
      </c>
      <c r="HM88" s="82" t="s">
        <v>22</v>
      </c>
      <c r="HN88" s="82" t="s">
        <v>23</v>
      </c>
      <c r="HO88" s="86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52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  <c r="HC89" s="29">
        <v>252</v>
      </c>
      <c r="HD89" s="29">
        <v>244</v>
      </c>
      <c r="HE89" s="29">
        <v>268</v>
      </c>
      <c r="HF89" s="29">
        <v>282</v>
      </c>
      <c r="HG89" s="29"/>
      <c r="HH89" s="29"/>
      <c r="HI89" s="29"/>
      <c r="HJ89" s="29"/>
      <c r="HK89" s="29"/>
      <c r="HL89" s="29"/>
      <c r="HM89" s="29"/>
      <c r="HN89" s="29"/>
      <c r="HO89" s="30">
        <f>SUM(HC89:HN89)</f>
        <v>1046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56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57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8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9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52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60">SUM(GP90:HA90)</f>
        <v>302</v>
      </c>
      <c r="HC90" s="29">
        <v>32</v>
      </c>
      <c r="HD90" s="29">
        <v>20</v>
      </c>
      <c r="HE90" s="29">
        <v>26</v>
      </c>
      <c r="HF90" s="29">
        <v>34</v>
      </c>
      <c r="HG90" s="29"/>
      <c r="HH90" s="29"/>
      <c r="HI90" s="29"/>
      <c r="HJ90" s="29"/>
      <c r="HK90" s="29"/>
      <c r="HL90" s="29"/>
      <c r="HM90" s="29"/>
      <c r="HN90" s="29"/>
      <c r="HO90" s="30">
        <f t="shared" ref="HO90:HO101" si="261">SUM(HC90:HN90)</f>
        <v>112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56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57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8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9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52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60"/>
        <v>147</v>
      </c>
      <c r="HC91" s="29">
        <v>6</v>
      </c>
      <c r="HD91" s="29">
        <v>2</v>
      </c>
      <c r="HE91" s="29">
        <v>4</v>
      </c>
      <c r="HF91" s="29">
        <v>10</v>
      </c>
      <c r="HG91" s="29"/>
      <c r="HH91" s="29"/>
      <c r="HI91" s="29"/>
      <c r="HJ91" s="29"/>
      <c r="HK91" s="29"/>
      <c r="HL91" s="29"/>
      <c r="HM91" s="29"/>
      <c r="HN91" s="29"/>
      <c r="HO91" s="30">
        <f t="shared" si="261"/>
        <v>22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56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57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8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9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60"/>
        <v>9579</v>
      </c>
      <c r="HC92" s="29">
        <v>904</v>
      </c>
      <c r="HD92" s="29">
        <v>863</v>
      </c>
      <c r="HE92" s="29">
        <v>1003</v>
      </c>
      <c r="HF92" s="29">
        <v>840</v>
      </c>
      <c r="HG92" s="29"/>
      <c r="HH92" s="29"/>
      <c r="HI92" s="29"/>
      <c r="HJ92" s="29"/>
      <c r="HK92" s="29"/>
      <c r="HL92" s="29"/>
      <c r="HM92" s="29"/>
      <c r="HN92" s="29"/>
      <c r="HO92" s="30">
        <f t="shared" si="261"/>
        <v>3610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56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57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8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9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60"/>
        <v>13412</v>
      </c>
      <c r="HC93" s="29">
        <v>1688</v>
      </c>
      <c r="HD93" s="29">
        <v>1721</v>
      </c>
      <c r="HE93" s="29">
        <v>1804</v>
      </c>
      <c r="HF93" s="29">
        <v>1903</v>
      </c>
      <c r="HG93" s="29"/>
      <c r="HH93" s="29"/>
      <c r="HI93" s="29"/>
      <c r="HJ93" s="29"/>
      <c r="HK93" s="29"/>
      <c r="HL93" s="29"/>
      <c r="HM93" s="29"/>
      <c r="HN93" s="29"/>
      <c r="HO93" s="30">
        <f t="shared" si="261"/>
        <v>7116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56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57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8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9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52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60"/>
        <v>1900</v>
      </c>
      <c r="HC94" s="29">
        <v>223</v>
      </c>
      <c r="HD94" s="29">
        <v>165</v>
      </c>
      <c r="HE94" s="29">
        <v>168</v>
      </c>
      <c r="HF94" s="29">
        <v>152</v>
      </c>
      <c r="HG94" s="29"/>
      <c r="HH94" s="29"/>
      <c r="HI94" s="29"/>
      <c r="HJ94" s="29"/>
      <c r="HK94" s="29"/>
      <c r="HL94" s="29"/>
      <c r="HM94" s="29"/>
      <c r="HN94" s="29"/>
      <c r="HO94" s="30">
        <f t="shared" si="261"/>
        <v>708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56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57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8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9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52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60"/>
        <v>8723</v>
      </c>
      <c r="HC95" s="29">
        <v>805</v>
      </c>
      <c r="HD95" s="29">
        <v>753</v>
      </c>
      <c r="HE95" s="29">
        <v>879</v>
      </c>
      <c r="HF95" s="29">
        <v>815</v>
      </c>
      <c r="HG95" s="29"/>
      <c r="HH95" s="29"/>
      <c r="HI95" s="29"/>
      <c r="HJ95" s="29"/>
      <c r="HK95" s="29"/>
      <c r="HL95" s="29"/>
      <c r="HM95" s="29"/>
      <c r="HN95" s="29"/>
      <c r="HO95" s="30">
        <f t="shared" si="261"/>
        <v>3252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56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57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8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9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52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60"/>
        <v>6086</v>
      </c>
      <c r="HC96" s="29">
        <v>905</v>
      </c>
      <c r="HD96" s="29">
        <v>982</v>
      </c>
      <c r="HE96" s="29">
        <v>1216</v>
      </c>
      <c r="HF96" s="29">
        <v>1023</v>
      </c>
      <c r="HG96" s="29"/>
      <c r="HH96" s="29"/>
      <c r="HI96" s="29"/>
      <c r="HJ96" s="29"/>
      <c r="HK96" s="29"/>
      <c r="HL96" s="29"/>
      <c r="HM96" s="29"/>
      <c r="HN96" s="29"/>
      <c r="HO96" s="30">
        <f t="shared" si="261"/>
        <v>4126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56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57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8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9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52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60"/>
        <v>2366</v>
      </c>
      <c r="HC97" s="29">
        <v>275</v>
      </c>
      <c r="HD97" s="29">
        <v>243</v>
      </c>
      <c r="HE97" s="29">
        <v>254</v>
      </c>
      <c r="HF97" s="29">
        <v>204</v>
      </c>
      <c r="HG97" s="29"/>
      <c r="HH97" s="29"/>
      <c r="HI97" s="29"/>
      <c r="HJ97" s="29"/>
      <c r="HK97" s="29"/>
      <c r="HL97" s="29"/>
      <c r="HM97" s="29"/>
      <c r="HN97" s="29"/>
      <c r="HO97" s="30">
        <f t="shared" si="261"/>
        <v>976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56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57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8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9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52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60"/>
        <v>1517</v>
      </c>
      <c r="HC98" s="29">
        <v>3037</v>
      </c>
      <c r="HD98" s="29">
        <v>5449</v>
      </c>
      <c r="HE98" s="29">
        <v>5626</v>
      </c>
      <c r="HF98" s="29">
        <v>5237</v>
      </c>
      <c r="HG98" s="29"/>
      <c r="HH98" s="29"/>
      <c r="HI98" s="29"/>
      <c r="HJ98" s="29"/>
      <c r="HK98" s="29"/>
      <c r="HL98" s="29"/>
      <c r="HM98" s="29"/>
      <c r="HN98" s="29"/>
      <c r="HO98" s="30">
        <f t="shared" si="261"/>
        <v>19349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56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57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8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9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52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60"/>
        <v>3238</v>
      </c>
      <c r="HC99" s="29">
        <v>834</v>
      </c>
      <c r="HD99" s="29">
        <v>1104</v>
      </c>
      <c r="HE99" s="29">
        <v>887</v>
      </c>
      <c r="HF99" s="29">
        <v>809</v>
      </c>
      <c r="HG99" s="29"/>
      <c r="HH99" s="29"/>
      <c r="HI99" s="29"/>
      <c r="HJ99" s="29"/>
      <c r="HK99" s="29"/>
      <c r="HL99" s="29"/>
      <c r="HM99" s="29"/>
      <c r="HN99" s="29"/>
      <c r="HO99" s="30">
        <f t="shared" si="261"/>
        <v>3634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56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57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8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9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52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60"/>
        <v>4811</v>
      </c>
      <c r="HC100" s="29">
        <v>537</v>
      </c>
      <c r="HD100" s="29">
        <v>516</v>
      </c>
      <c r="HE100" s="29">
        <v>817</v>
      </c>
      <c r="HF100" s="29">
        <v>574</v>
      </c>
      <c r="HG100" s="29"/>
      <c r="HH100" s="29"/>
      <c r="HI100" s="29"/>
      <c r="HJ100" s="29"/>
      <c r="HK100" s="29"/>
      <c r="HL100" s="29"/>
      <c r="HM100" s="29"/>
      <c r="HN100" s="29"/>
      <c r="HO100" s="30">
        <f t="shared" si="261"/>
        <v>2444</v>
      </c>
    </row>
    <row r="101" spans="1:223" s="21" customFormat="1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61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12062</v>
      </c>
      <c r="HE101" s="20">
        <f t="shared" si="386"/>
        <v>12952</v>
      </c>
      <c r="HF101" s="20">
        <f t="shared" si="386"/>
        <v>11883</v>
      </c>
      <c r="HG101" s="20">
        <f t="shared" si="386"/>
        <v>0</v>
      </c>
      <c r="HH101" s="20">
        <f t="shared" si="386"/>
        <v>0</v>
      </c>
      <c r="HI101" s="20">
        <f t="shared" si="386"/>
        <v>0</v>
      </c>
      <c r="HJ101" s="20">
        <f t="shared" si="386"/>
        <v>0</v>
      </c>
      <c r="HK101" s="20">
        <f t="shared" si="386"/>
        <v>0</v>
      </c>
      <c r="HL101" s="20">
        <f t="shared" si="386"/>
        <v>0</v>
      </c>
      <c r="HM101" s="20">
        <f t="shared" si="386"/>
        <v>0</v>
      </c>
      <c r="HN101" s="20">
        <f t="shared" si="386"/>
        <v>0</v>
      </c>
      <c r="HO101" s="20">
        <f t="shared" si="261"/>
        <v>46395</v>
      </c>
    </row>
    <row r="102" spans="1:223" ht="15.95" customHeight="1">
      <c r="A102" s="59"/>
      <c r="B102" s="24"/>
    </row>
    <row r="103" spans="1:223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24"/>
      <c r="B104" s="24"/>
    </row>
    <row r="105" spans="1:223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7">
        <v>2016</v>
      </c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88" t="s">
        <v>75</v>
      </c>
      <c r="EP105" s="87">
        <v>2017</v>
      </c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88" t="s">
        <v>76</v>
      </c>
      <c r="FC105" s="87">
        <v>2018</v>
      </c>
      <c r="FD105" s="87"/>
      <c r="FE105" s="87"/>
      <c r="FF105" s="87"/>
      <c r="FG105" s="87"/>
      <c r="FH105" s="87"/>
      <c r="FI105" s="87"/>
      <c r="FJ105" s="87"/>
      <c r="FK105" s="87"/>
      <c r="FL105" s="87"/>
      <c r="FM105" s="87"/>
      <c r="FN105" s="87"/>
      <c r="FO105" s="88" t="s">
        <v>122</v>
      </c>
      <c r="FP105" s="87">
        <v>2019</v>
      </c>
      <c r="FQ105" s="87"/>
      <c r="FR105" s="87"/>
      <c r="FS105" s="87"/>
      <c r="FT105" s="87"/>
      <c r="FU105" s="87"/>
      <c r="FV105" s="87"/>
      <c r="FW105" s="87"/>
      <c r="FX105" s="87"/>
      <c r="FY105" s="87"/>
      <c r="FZ105" s="87"/>
      <c r="GA105" s="87"/>
      <c r="GB105" s="88" t="s">
        <v>124</v>
      </c>
      <c r="GC105" s="87">
        <v>2020</v>
      </c>
      <c r="GD105" s="87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6" t="s">
        <v>130</v>
      </c>
      <c r="GP105" s="87">
        <v>2021</v>
      </c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6" t="s">
        <v>131</v>
      </c>
      <c r="HC105" s="87">
        <v>2022</v>
      </c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6" t="s">
        <v>135</v>
      </c>
    </row>
    <row r="106" spans="1:223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9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9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9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9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6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6"/>
      <c r="HC106" s="82" t="s">
        <v>12</v>
      </c>
      <c r="HD106" s="82" t="s">
        <v>13</v>
      </c>
      <c r="HE106" s="82" t="s">
        <v>14</v>
      </c>
      <c r="HF106" s="82" t="s">
        <v>15</v>
      </c>
      <c r="HG106" s="82" t="s">
        <v>16</v>
      </c>
      <c r="HH106" s="82" t="s">
        <v>17</v>
      </c>
      <c r="HI106" s="82" t="s">
        <v>18</v>
      </c>
      <c r="HJ106" s="82" t="s">
        <v>19</v>
      </c>
      <c r="HK106" s="82" t="s">
        <v>132</v>
      </c>
      <c r="HL106" s="82" t="s">
        <v>21</v>
      </c>
      <c r="HM106" s="82" t="s">
        <v>22</v>
      </c>
      <c r="HN106" s="82" t="s">
        <v>23</v>
      </c>
      <c r="HO106" s="86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9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  <c r="HC107" s="29">
        <v>0</v>
      </c>
      <c r="HD107" s="29">
        <v>0</v>
      </c>
      <c r="HE107" s="29">
        <v>0</v>
      </c>
      <c r="HF107" s="29">
        <v>0</v>
      </c>
      <c r="HG107" s="29"/>
      <c r="HH107" s="29"/>
      <c r="HI107" s="29"/>
      <c r="HJ107" s="29"/>
      <c r="HK107" s="29"/>
      <c r="HL107" s="29"/>
      <c r="HM107" s="29"/>
      <c r="HN107" s="29"/>
      <c r="HO107" s="30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9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402">SUM(GP108:HA108)</f>
        <v>0</v>
      </c>
      <c r="HC108" s="29">
        <v>0</v>
      </c>
      <c r="HD108" s="29">
        <v>0</v>
      </c>
      <c r="HE108" s="29">
        <v>0</v>
      </c>
      <c r="HF108" s="29">
        <v>0</v>
      </c>
      <c r="HG108" s="29"/>
      <c r="HH108" s="29"/>
      <c r="HI108" s="29"/>
      <c r="HJ108" s="29"/>
      <c r="HK108" s="29"/>
      <c r="HL108" s="29"/>
      <c r="HM108" s="29"/>
      <c r="HN108" s="29"/>
      <c r="HO108" s="30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9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402"/>
        <v>0</v>
      </c>
      <c r="HC109" s="29">
        <v>0</v>
      </c>
      <c r="HD109" s="29">
        <v>0</v>
      </c>
      <c r="HE109" s="29">
        <v>0</v>
      </c>
      <c r="HF109" s="29">
        <v>0</v>
      </c>
      <c r="HG109" s="29"/>
      <c r="HH109" s="29"/>
      <c r="HI109" s="29"/>
      <c r="HJ109" s="29"/>
      <c r="HK109" s="29"/>
      <c r="HL109" s="29"/>
      <c r="HM109" s="29"/>
      <c r="HN109" s="29"/>
      <c r="HO109" s="30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9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402"/>
        <v>346</v>
      </c>
      <c r="HC110" s="29">
        <v>34</v>
      </c>
      <c r="HD110" s="29">
        <v>35</v>
      </c>
      <c r="HE110" s="29">
        <v>42</v>
      </c>
      <c r="HF110" s="29">
        <v>35</v>
      </c>
      <c r="HG110" s="29"/>
      <c r="HH110" s="29"/>
      <c r="HI110" s="29"/>
      <c r="HJ110" s="29"/>
      <c r="HK110" s="29"/>
      <c r="HL110" s="29"/>
      <c r="HM110" s="29"/>
      <c r="HN110" s="29"/>
      <c r="HO110" s="30">
        <f t="shared" si="403"/>
        <v>146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9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402"/>
        <v>5</v>
      </c>
      <c r="HC111" s="29">
        <v>4</v>
      </c>
      <c r="HD111" s="29">
        <v>0</v>
      </c>
      <c r="HE111" s="29">
        <v>0</v>
      </c>
      <c r="HF111" s="29">
        <v>0</v>
      </c>
      <c r="HG111" s="29"/>
      <c r="HH111" s="29"/>
      <c r="HI111" s="29"/>
      <c r="HJ111" s="29"/>
      <c r="HK111" s="29"/>
      <c r="HL111" s="29"/>
      <c r="HM111" s="29"/>
      <c r="HN111" s="29"/>
      <c r="HO111" s="30">
        <f t="shared" si="403"/>
        <v>4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9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402"/>
        <v>16</v>
      </c>
      <c r="HC112" s="29">
        <v>0</v>
      </c>
      <c r="HD112" s="29">
        <v>0</v>
      </c>
      <c r="HE112" s="29">
        <v>0</v>
      </c>
      <c r="HF112" s="29">
        <v>0</v>
      </c>
      <c r="HG112" s="29"/>
      <c r="HH112" s="29"/>
      <c r="HI112" s="29"/>
      <c r="HJ112" s="29"/>
      <c r="HK112" s="29"/>
      <c r="HL112" s="29"/>
      <c r="HM112" s="29"/>
      <c r="HN112" s="29"/>
      <c r="HO112" s="30">
        <f t="shared" si="403"/>
        <v>0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9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402"/>
        <v>18</v>
      </c>
      <c r="HC113" s="29">
        <v>0</v>
      </c>
      <c r="HD113" s="29">
        <v>0</v>
      </c>
      <c r="HE113" s="29">
        <v>0</v>
      </c>
      <c r="HF113" s="29">
        <v>0</v>
      </c>
      <c r="HG113" s="29"/>
      <c r="HH113" s="29"/>
      <c r="HI113" s="29"/>
      <c r="HJ113" s="29"/>
      <c r="HK113" s="29"/>
      <c r="HL113" s="29"/>
      <c r="HM113" s="29"/>
      <c r="HN113" s="29"/>
      <c r="HO113" s="30">
        <f t="shared" si="403"/>
        <v>0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9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402"/>
        <v>293</v>
      </c>
      <c r="HC114" s="29">
        <v>44</v>
      </c>
      <c r="HD114" s="29">
        <v>40</v>
      </c>
      <c r="HE114" s="29">
        <v>54</v>
      </c>
      <c r="HF114" s="29">
        <v>34</v>
      </c>
      <c r="HG114" s="29"/>
      <c r="HH114" s="29"/>
      <c r="HI114" s="29"/>
      <c r="HJ114" s="29"/>
      <c r="HK114" s="29"/>
      <c r="HL114" s="29"/>
      <c r="HM114" s="29"/>
      <c r="HN114" s="29"/>
      <c r="HO114" s="30">
        <f t="shared" si="403"/>
        <v>172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9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402"/>
        <v>351</v>
      </c>
      <c r="HC115" s="29">
        <v>37</v>
      </c>
      <c r="HD115" s="29">
        <v>32</v>
      </c>
      <c r="HE115" s="29">
        <v>44</v>
      </c>
      <c r="HF115" s="29">
        <v>38</v>
      </c>
      <c r="HG115" s="29"/>
      <c r="HH115" s="29"/>
      <c r="HI115" s="29"/>
      <c r="HJ115" s="29"/>
      <c r="HK115" s="29"/>
      <c r="HL115" s="29"/>
      <c r="HM115" s="29"/>
      <c r="HN115" s="29"/>
      <c r="HO115" s="30">
        <f t="shared" si="403"/>
        <v>151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9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402"/>
        <v>296</v>
      </c>
      <c r="HC116" s="29">
        <v>42</v>
      </c>
      <c r="HD116" s="29">
        <v>56</v>
      </c>
      <c r="HE116" s="29">
        <v>60</v>
      </c>
      <c r="HF116" s="29">
        <v>60</v>
      </c>
      <c r="HG116" s="29"/>
      <c r="HH116" s="29"/>
      <c r="HI116" s="29"/>
      <c r="HJ116" s="29"/>
      <c r="HK116" s="29"/>
      <c r="HL116" s="29"/>
      <c r="HM116" s="29"/>
      <c r="HN116" s="29"/>
      <c r="HO116" s="30">
        <f t="shared" si="403"/>
        <v>218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9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402"/>
        <v>125</v>
      </c>
      <c r="HC117" s="29">
        <v>14</v>
      </c>
      <c r="HD117" s="29">
        <v>17</v>
      </c>
      <c r="HE117" s="29">
        <v>20</v>
      </c>
      <c r="HF117" s="29">
        <v>22</v>
      </c>
      <c r="HG117" s="29"/>
      <c r="HH117" s="29"/>
      <c r="HI117" s="29"/>
      <c r="HJ117" s="29"/>
      <c r="HK117" s="29"/>
      <c r="HL117" s="29"/>
      <c r="HM117" s="29"/>
      <c r="HN117" s="29"/>
      <c r="HO117" s="30">
        <f t="shared" si="403"/>
        <v>73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9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402"/>
        <v>189</v>
      </c>
      <c r="HC118" s="29">
        <v>14</v>
      </c>
      <c r="HD118" s="29">
        <v>15</v>
      </c>
      <c r="HE118" s="29">
        <v>10</v>
      </c>
      <c r="HF118" s="29">
        <v>16</v>
      </c>
      <c r="HG118" s="29"/>
      <c r="HH118" s="29"/>
      <c r="HI118" s="29"/>
      <c r="HJ118" s="29"/>
      <c r="HK118" s="29"/>
      <c r="HL118" s="29"/>
      <c r="HM118" s="29"/>
      <c r="HN118" s="29"/>
      <c r="HO118" s="30">
        <f t="shared" si="403"/>
        <v>55</v>
      </c>
    </row>
    <row r="119" spans="1:223" s="21" customFormat="1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195</v>
      </c>
      <c r="HE119" s="20">
        <f t="shared" si="417"/>
        <v>230</v>
      </c>
      <c r="HF119" s="20">
        <f t="shared" si="417"/>
        <v>205</v>
      </c>
      <c r="HG119" s="20">
        <f t="shared" si="417"/>
        <v>0</v>
      </c>
      <c r="HH119" s="20">
        <f t="shared" si="417"/>
        <v>0</v>
      </c>
      <c r="HI119" s="20">
        <f t="shared" si="417"/>
        <v>0</v>
      </c>
      <c r="HJ119" s="20">
        <f t="shared" si="417"/>
        <v>0</v>
      </c>
      <c r="HK119" s="20">
        <f t="shared" si="417"/>
        <v>0</v>
      </c>
      <c r="HL119" s="20">
        <f t="shared" si="417"/>
        <v>0</v>
      </c>
      <c r="HM119" s="20">
        <f t="shared" si="417"/>
        <v>0</v>
      </c>
      <c r="HN119" s="20">
        <f t="shared" si="417"/>
        <v>0</v>
      </c>
      <c r="HO119" s="20">
        <f t="shared" si="403"/>
        <v>819</v>
      </c>
    </row>
    <row r="120" spans="1:223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23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90" t="s">
        <v>129</v>
      </c>
      <c r="B124" s="42"/>
      <c r="C124" s="92">
        <v>2006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4"/>
      <c r="O124" s="88" t="s">
        <v>56</v>
      </c>
      <c r="P124" s="92">
        <v>2007</v>
      </c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4"/>
      <c r="AB124" s="88" t="s">
        <v>57</v>
      </c>
      <c r="AC124" s="92">
        <v>2008</v>
      </c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4"/>
      <c r="AO124" s="88" t="s">
        <v>58</v>
      </c>
      <c r="AP124" s="92">
        <v>2009</v>
      </c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4"/>
      <c r="BB124" s="88" t="s">
        <v>59</v>
      </c>
      <c r="BC124" s="92">
        <v>2010</v>
      </c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4"/>
      <c r="BO124" s="88" t="s">
        <v>60</v>
      </c>
      <c r="BP124" s="92">
        <v>2011</v>
      </c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4"/>
      <c r="CB124" s="88" t="s">
        <v>61</v>
      </c>
      <c r="CC124" s="92">
        <v>2012</v>
      </c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4"/>
      <c r="CO124" s="88" t="s">
        <v>62</v>
      </c>
      <c r="CP124" s="92">
        <v>2013</v>
      </c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4"/>
      <c r="DB124" s="88" t="s">
        <v>63</v>
      </c>
      <c r="DC124" s="92">
        <v>2014</v>
      </c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4"/>
      <c r="DO124" s="88" t="s">
        <v>64</v>
      </c>
      <c r="DP124" s="92">
        <v>2015</v>
      </c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4"/>
      <c r="EB124" s="88" t="s">
        <v>65</v>
      </c>
      <c r="EC124" s="87">
        <v>2016</v>
      </c>
      <c r="ED124" s="87"/>
      <c r="EE124" s="87"/>
      <c r="EF124" s="87"/>
      <c r="EG124" s="87"/>
      <c r="EH124" s="87"/>
      <c r="EI124" s="87"/>
      <c r="EJ124" s="87"/>
      <c r="EK124" s="87"/>
      <c r="EL124" s="87"/>
      <c r="EM124" s="87"/>
      <c r="EN124" s="87"/>
      <c r="EO124" s="88" t="s">
        <v>75</v>
      </c>
      <c r="EP124" s="87">
        <v>2017</v>
      </c>
      <c r="EQ124" s="87"/>
      <c r="ER124" s="87"/>
      <c r="ES124" s="87"/>
      <c r="ET124" s="87"/>
      <c r="EU124" s="87"/>
      <c r="EV124" s="87"/>
      <c r="EW124" s="87"/>
      <c r="EX124" s="87"/>
      <c r="EY124" s="87"/>
      <c r="EZ124" s="87"/>
      <c r="FA124" s="87"/>
      <c r="FB124" s="88" t="s">
        <v>76</v>
      </c>
      <c r="FC124" s="87">
        <v>2018</v>
      </c>
      <c r="FD124" s="87"/>
      <c r="FE124" s="87"/>
      <c r="FF124" s="87"/>
      <c r="FG124" s="87"/>
      <c r="FH124" s="87"/>
      <c r="FI124" s="87"/>
      <c r="FJ124" s="87"/>
      <c r="FK124" s="87"/>
      <c r="FL124" s="87"/>
      <c r="FM124" s="87"/>
      <c r="FN124" s="87"/>
      <c r="FO124" s="88" t="s">
        <v>122</v>
      </c>
      <c r="FP124" s="87">
        <v>2019</v>
      </c>
      <c r="FQ124" s="87"/>
      <c r="FR124" s="87"/>
      <c r="FS124" s="87"/>
      <c r="FT124" s="87"/>
      <c r="FU124" s="87"/>
      <c r="FV124" s="87"/>
      <c r="FW124" s="87"/>
      <c r="FX124" s="87"/>
      <c r="FY124" s="87"/>
      <c r="FZ124" s="87"/>
      <c r="GA124" s="87"/>
      <c r="GB124" s="88" t="s">
        <v>124</v>
      </c>
      <c r="GC124" s="87">
        <v>2020</v>
      </c>
      <c r="GD124" s="87"/>
      <c r="GE124" s="87"/>
      <c r="GF124" s="87"/>
      <c r="GG124" s="87"/>
      <c r="GH124" s="87"/>
      <c r="GI124" s="87"/>
      <c r="GJ124" s="87"/>
      <c r="GK124" s="87"/>
      <c r="GL124" s="87"/>
      <c r="GM124" s="87"/>
      <c r="GN124" s="87"/>
      <c r="GO124" s="86" t="s">
        <v>130</v>
      </c>
      <c r="GP124" s="87">
        <v>2021</v>
      </c>
      <c r="GQ124" s="87"/>
      <c r="GR124" s="87"/>
      <c r="GS124" s="87"/>
      <c r="GT124" s="87"/>
      <c r="GU124" s="87"/>
      <c r="GV124" s="87"/>
      <c r="GW124" s="87"/>
      <c r="GX124" s="87"/>
      <c r="GY124" s="87"/>
      <c r="GZ124" s="87"/>
      <c r="HA124" s="87"/>
      <c r="HB124" s="86" t="s">
        <v>131</v>
      </c>
      <c r="HC124" s="87">
        <v>2022</v>
      </c>
      <c r="HD124" s="87"/>
      <c r="HE124" s="87"/>
      <c r="HF124" s="87"/>
      <c r="HG124" s="87"/>
      <c r="HH124" s="87"/>
      <c r="HI124" s="87"/>
      <c r="HJ124" s="87"/>
      <c r="HK124" s="87"/>
      <c r="HL124" s="87"/>
      <c r="HM124" s="87"/>
      <c r="HN124" s="87"/>
      <c r="HO124" s="86" t="s">
        <v>135</v>
      </c>
    </row>
    <row r="125" spans="1:223" ht="15.95" customHeight="1">
      <c r="A125" s="91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9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9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9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9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9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9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9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9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9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9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9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9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9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9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6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6"/>
      <c r="HC125" s="82" t="s">
        <v>12</v>
      </c>
      <c r="HD125" s="82" t="s">
        <v>13</v>
      </c>
      <c r="HE125" s="82" t="s">
        <v>14</v>
      </c>
      <c r="HF125" s="82" t="s">
        <v>15</v>
      </c>
      <c r="HG125" s="82" t="s">
        <v>16</v>
      </c>
      <c r="HH125" s="82" t="s">
        <v>17</v>
      </c>
      <c r="HI125" s="82" t="s">
        <v>18</v>
      </c>
      <c r="HJ125" s="82" t="s">
        <v>19</v>
      </c>
      <c r="HK125" s="82" t="s">
        <v>132</v>
      </c>
      <c r="HL125" s="82" t="s">
        <v>21</v>
      </c>
      <c r="HM125" s="82" t="s">
        <v>22</v>
      </c>
      <c r="HN125" s="82" t="s">
        <v>23</v>
      </c>
      <c r="HO125" s="86"/>
    </row>
    <row r="126" spans="1:223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18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  <c r="HC126" s="29">
        <v>1620914.5799999977</v>
      </c>
      <c r="HD126" s="29">
        <v>1551333.6600000015</v>
      </c>
      <c r="HE126" s="29">
        <v>1653626.4399999995</v>
      </c>
      <c r="HF126" s="29">
        <v>1493959.8299999984</v>
      </c>
      <c r="HG126" s="29"/>
      <c r="HH126" s="29"/>
      <c r="HI126" s="29"/>
      <c r="HJ126" s="29"/>
      <c r="HK126" s="29"/>
      <c r="HL126" s="29"/>
      <c r="HM126" s="29"/>
      <c r="HN126" s="29"/>
      <c r="HO126" s="30">
        <f>SUM(HC126:HN126)</f>
        <v>6319834.509999997</v>
      </c>
    </row>
    <row r="127" spans="1:223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26">SUM(GP127:HA127)</f>
        <v>2468765.3400000003</v>
      </c>
      <c r="HC127" s="29">
        <v>242895.58000000007</v>
      </c>
      <c r="HD127" s="29">
        <v>246184.31999999998</v>
      </c>
      <c r="HE127" s="29">
        <v>280751.50000000006</v>
      </c>
      <c r="HF127" s="29">
        <v>273937.76999999996</v>
      </c>
      <c r="HG127" s="29"/>
      <c r="HH127" s="29"/>
      <c r="HI127" s="29"/>
      <c r="HJ127" s="29"/>
      <c r="HK127" s="29"/>
      <c r="HL127" s="29"/>
      <c r="HM127" s="29"/>
      <c r="HN127" s="29"/>
      <c r="HO127" s="30">
        <f t="shared" ref="HO127" si="427">SUM(HC127:HN127)</f>
        <v>1043769.1700000002</v>
      </c>
    </row>
    <row r="128" spans="1:223" s="44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1797517.9800000016</v>
      </c>
      <c r="HE128" s="20">
        <f t="shared" si="489"/>
        <v>1934377.9399999995</v>
      </c>
      <c r="HF128" s="20">
        <f t="shared" si="489"/>
        <v>1767897.5999999985</v>
      </c>
      <c r="HG128" s="20">
        <f t="shared" si="489"/>
        <v>0</v>
      </c>
      <c r="HH128" s="20">
        <f t="shared" si="489"/>
        <v>0</v>
      </c>
      <c r="HI128" s="20">
        <f t="shared" si="489"/>
        <v>0</v>
      </c>
      <c r="HJ128" s="20">
        <f t="shared" si="489"/>
        <v>0</v>
      </c>
      <c r="HK128" s="20">
        <f t="shared" si="489"/>
        <v>0</v>
      </c>
      <c r="HL128" s="20">
        <f t="shared" si="489"/>
        <v>0</v>
      </c>
      <c r="HM128" s="20">
        <f t="shared" si="489"/>
        <v>0</v>
      </c>
      <c r="HN128" s="20">
        <f t="shared" si="489"/>
        <v>0</v>
      </c>
      <c r="HO128" s="20">
        <f>SUM(HC128:HN128)</f>
        <v>7363603.6799999978</v>
      </c>
    </row>
    <row r="129" spans="1:131" ht="13.5" customHeight="1">
      <c r="A129" s="95" t="s">
        <v>74</v>
      </c>
      <c r="B129" s="45"/>
      <c r="BP129" s="11"/>
    </row>
    <row r="130" spans="1:131" ht="13.5" customHeight="1">
      <c r="A130" s="96"/>
    </row>
    <row r="131" spans="1:131" ht="13.5" customHeight="1">
      <c r="A131" s="96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topLeftCell="A43" zoomScale="70" zoomScaleNormal="70" workbookViewId="0">
      <pane xSplit="1" topLeftCell="EM1" activePane="topRight" state="frozen"/>
      <selection pane="topRight" activeCell="EP92" sqref="EP92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7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90" t="s">
        <v>33</v>
      </c>
      <c r="B9" s="27"/>
      <c r="C9" s="87">
        <v>2011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 t="s">
        <v>61</v>
      </c>
      <c r="P9" s="87">
        <v>2012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8" t="s">
        <v>62</v>
      </c>
      <c r="AC9" s="87">
        <v>2013</v>
      </c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8" t="s">
        <v>63</v>
      </c>
      <c r="AP9" s="87">
        <v>2014</v>
      </c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8" t="s">
        <v>64</v>
      </c>
      <c r="BC9" s="87">
        <v>2015</v>
      </c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8" t="s">
        <v>65</v>
      </c>
      <c r="BP9" s="87">
        <v>2016</v>
      </c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6" t="s">
        <v>75</v>
      </c>
      <c r="CC9" s="87">
        <v>2017</v>
      </c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6" t="s">
        <v>76</v>
      </c>
      <c r="CP9" s="87">
        <v>2018</v>
      </c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6" t="s">
        <v>122</v>
      </c>
      <c r="DC9" s="87">
        <v>2019</v>
      </c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6" t="s">
        <v>124</v>
      </c>
      <c r="DP9" s="87">
        <v>2020</v>
      </c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6" t="s">
        <v>130</v>
      </c>
      <c r="EC9" s="87">
        <v>2021</v>
      </c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6" t="s">
        <v>131</v>
      </c>
      <c r="EP9" s="87">
        <v>2022</v>
      </c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6" t="s">
        <v>135</v>
      </c>
    </row>
    <row r="10" spans="1:158" ht="15.95" customHeight="1">
      <c r="A10" s="91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9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9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9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9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9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6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6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6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6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6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6"/>
      <c r="EP10" s="82" t="s">
        <v>12</v>
      </c>
      <c r="EQ10" s="82" t="s">
        <v>13</v>
      </c>
      <c r="ER10" s="82" t="s">
        <v>14</v>
      </c>
      <c r="ES10" s="82" t="s">
        <v>15</v>
      </c>
      <c r="ET10" s="82" t="s">
        <v>16</v>
      </c>
      <c r="EU10" s="82" t="s">
        <v>17</v>
      </c>
      <c r="EV10" s="82" t="s">
        <v>18</v>
      </c>
      <c r="EW10" s="82" t="s">
        <v>19</v>
      </c>
      <c r="EX10" s="82" t="s">
        <v>20</v>
      </c>
      <c r="EY10" s="82" t="s">
        <v>21</v>
      </c>
      <c r="EZ10" s="82" t="s">
        <v>22</v>
      </c>
      <c r="FA10" s="82" t="s">
        <v>23</v>
      </c>
      <c r="FB10" s="86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  <c r="EP11" s="75">
        <v>108582</v>
      </c>
      <c r="EQ11" s="75">
        <v>106563</v>
      </c>
      <c r="ER11" s="75">
        <v>116690</v>
      </c>
      <c r="ES11" s="75">
        <v>121939</v>
      </c>
      <c r="ET11" s="75"/>
      <c r="EU11" s="75"/>
      <c r="EV11" s="75"/>
      <c r="EW11" s="75"/>
      <c r="EX11" s="75"/>
      <c r="EY11" s="75"/>
      <c r="EZ11" s="75"/>
      <c r="FA11" s="75"/>
      <c r="FB11" s="75">
        <f>SUM(EP11:FA11)</f>
        <v>453774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  <c r="EP12" s="75">
        <v>19556</v>
      </c>
      <c r="EQ12" s="75">
        <v>20042</v>
      </c>
      <c r="ER12" s="75">
        <v>20853</v>
      </c>
      <c r="ES12" s="75">
        <v>25192</v>
      </c>
      <c r="ET12" s="75"/>
      <c r="EU12" s="75"/>
      <c r="EV12" s="75"/>
      <c r="EW12" s="75"/>
      <c r="EX12" s="75"/>
      <c r="EY12" s="75"/>
      <c r="EZ12" s="75"/>
      <c r="FA12" s="75"/>
      <c r="FB12" s="75">
        <f t="shared" ref="FB12:FB16" si="11">SUM(EP12:FA12)</f>
        <v>85643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  <c r="EP13" s="75">
        <v>40866</v>
      </c>
      <c r="EQ13" s="75">
        <v>41158</v>
      </c>
      <c r="ER13" s="75">
        <v>44685</v>
      </c>
      <c r="ES13" s="75">
        <v>40765</v>
      </c>
      <c r="ET13" s="75"/>
      <c r="EU13" s="75"/>
      <c r="EV13" s="75"/>
      <c r="EW13" s="75"/>
      <c r="EX13" s="75"/>
      <c r="EY13" s="75"/>
      <c r="EZ13" s="75"/>
      <c r="FA13" s="75"/>
      <c r="FB13" s="75">
        <f t="shared" si="11"/>
        <v>167474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  <c r="EP14" s="75">
        <v>20316</v>
      </c>
      <c r="EQ14" s="75">
        <v>21345</v>
      </c>
      <c r="ER14" s="75">
        <v>21521</v>
      </c>
      <c r="ES14" s="75">
        <v>20122</v>
      </c>
      <c r="ET14" s="75"/>
      <c r="EU14" s="75"/>
      <c r="EV14" s="75"/>
      <c r="EW14" s="75"/>
      <c r="EX14" s="75"/>
      <c r="EY14" s="75"/>
      <c r="EZ14" s="75"/>
      <c r="FA14" s="75"/>
      <c r="FB14" s="75">
        <f t="shared" si="11"/>
        <v>83304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  <c r="EP15" s="75">
        <v>24611</v>
      </c>
      <c r="EQ15" s="75">
        <v>27697</v>
      </c>
      <c r="ER15" s="75">
        <v>28484</v>
      </c>
      <c r="ES15" s="75">
        <v>29867</v>
      </c>
      <c r="ET15" s="75"/>
      <c r="EU15" s="75"/>
      <c r="EV15" s="75"/>
      <c r="EW15" s="75"/>
      <c r="EX15" s="75"/>
      <c r="EY15" s="75"/>
      <c r="EZ15" s="75"/>
      <c r="FA15" s="75"/>
      <c r="FB15" s="75">
        <f t="shared" si="11"/>
        <v>110659</v>
      </c>
    </row>
    <row r="16" spans="1:158" s="21" customFormat="1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0</v>
      </c>
      <c r="EU16" s="20">
        <f t="shared" si="24"/>
        <v>0</v>
      </c>
      <c r="EV16" s="20">
        <f t="shared" si="24"/>
        <v>0</v>
      </c>
      <c r="EW16" s="20">
        <f t="shared" si="24"/>
        <v>0</v>
      </c>
      <c r="EX16" s="20">
        <f t="shared" si="24"/>
        <v>0</v>
      </c>
      <c r="EY16" s="20">
        <f t="shared" si="24"/>
        <v>0</v>
      </c>
      <c r="EZ16" s="20">
        <f t="shared" si="24"/>
        <v>0</v>
      </c>
      <c r="FA16" s="20">
        <f t="shared" si="24"/>
        <v>0</v>
      </c>
      <c r="FB16" s="20">
        <f t="shared" si="11"/>
        <v>900854</v>
      </c>
    </row>
    <row r="17" spans="1:158" s="21" customFormat="1" ht="15.95" customHeight="1">
      <c r="A17" s="59"/>
      <c r="B17" s="40"/>
      <c r="C17" s="41">
        <f t="shared" ref="C17:AH17" si="25">+C16+C27</f>
        <v>122424</v>
      </c>
      <c r="D17" s="41">
        <f t="shared" si="25"/>
        <v>130994</v>
      </c>
      <c r="E17" s="41">
        <f t="shared" si="25"/>
        <v>137272</v>
      </c>
      <c r="F17" s="41">
        <f t="shared" si="25"/>
        <v>142768</v>
      </c>
      <c r="G17" s="41">
        <f t="shared" si="25"/>
        <v>152637</v>
      </c>
      <c r="H17" s="41">
        <f t="shared" si="25"/>
        <v>133035</v>
      </c>
      <c r="I17" s="41">
        <f t="shared" si="25"/>
        <v>156010</v>
      </c>
      <c r="J17" s="41">
        <f t="shared" si="25"/>
        <v>170422</v>
      </c>
      <c r="K17" s="41">
        <f t="shared" si="25"/>
        <v>155381</v>
      </c>
      <c r="L17" s="41">
        <f t="shared" si="25"/>
        <v>165532</v>
      </c>
      <c r="M17" s="41">
        <f t="shared" si="25"/>
        <v>151983</v>
      </c>
      <c r="N17" s="41">
        <f t="shared" si="25"/>
        <v>147808</v>
      </c>
      <c r="O17" s="41">
        <f t="shared" si="25"/>
        <v>1766266</v>
      </c>
      <c r="P17" s="41">
        <f t="shared" si="25"/>
        <v>150826</v>
      </c>
      <c r="Q17" s="41">
        <f t="shared" si="25"/>
        <v>159518</v>
      </c>
      <c r="R17" s="41">
        <f t="shared" si="25"/>
        <v>158991</v>
      </c>
      <c r="S17" s="41">
        <f t="shared" si="25"/>
        <v>158862</v>
      </c>
      <c r="T17" s="41">
        <f t="shared" si="25"/>
        <v>175933</v>
      </c>
      <c r="U17" s="41">
        <f t="shared" si="25"/>
        <v>161246</v>
      </c>
      <c r="V17" s="41">
        <f t="shared" si="25"/>
        <v>186034</v>
      </c>
      <c r="W17" s="41">
        <f t="shared" si="25"/>
        <v>199397</v>
      </c>
      <c r="X17" s="41">
        <f t="shared" si="25"/>
        <v>178328</v>
      </c>
      <c r="Y17" s="41">
        <f t="shared" si="25"/>
        <v>190713</v>
      </c>
      <c r="Z17" s="41">
        <f t="shared" si="25"/>
        <v>178148</v>
      </c>
      <c r="AA17" s="41">
        <f t="shared" si="25"/>
        <v>175646</v>
      </c>
      <c r="AB17" s="41">
        <f t="shared" si="25"/>
        <v>2073642</v>
      </c>
      <c r="AC17" s="41">
        <f t="shared" si="25"/>
        <v>177661</v>
      </c>
      <c r="AD17" s="41">
        <f t="shared" si="25"/>
        <v>176265</v>
      </c>
      <c r="AE17" s="41">
        <f t="shared" si="25"/>
        <v>174264</v>
      </c>
      <c r="AF17" s="41">
        <f t="shared" si="25"/>
        <v>173334</v>
      </c>
      <c r="AG17" s="41">
        <f t="shared" si="25"/>
        <v>192071</v>
      </c>
      <c r="AH17" s="41">
        <f t="shared" si="25"/>
        <v>180291</v>
      </c>
      <c r="AI17" s="41">
        <f t="shared" ref="AI17:BN17" si="26">+AI16+AI27</f>
        <v>202931</v>
      </c>
      <c r="AJ17" s="41">
        <f t="shared" si="26"/>
        <v>217081</v>
      </c>
      <c r="AK17" s="41">
        <f t="shared" si="26"/>
        <v>206802</v>
      </c>
      <c r="AL17" s="41">
        <f t="shared" si="26"/>
        <v>220941</v>
      </c>
      <c r="AM17" s="41">
        <f t="shared" si="26"/>
        <v>193187</v>
      </c>
      <c r="AN17" s="41">
        <f t="shared" si="26"/>
        <v>188468</v>
      </c>
      <c r="AO17" s="41">
        <f t="shared" si="26"/>
        <v>2303296</v>
      </c>
      <c r="AP17" s="41">
        <f t="shared" si="26"/>
        <v>184281</v>
      </c>
      <c r="AQ17" s="41">
        <f t="shared" si="26"/>
        <v>181057</v>
      </c>
      <c r="AR17" s="41">
        <f t="shared" si="26"/>
        <v>189730</v>
      </c>
      <c r="AS17" s="41">
        <f t="shared" si="26"/>
        <v>183666</v>
      </c>
      <c r="AT17" s="41">
        <f t="shared" si="26"/>
        <v>195182</v>
      </c>
      <c r="AU17" s="41">
        <f t="shared" si="26"/>
        <v>186306</v>
      </c>
      <c r="AV17" s="41">
        <f t="shared" si="26"/>
        <v>212271</v>
      </c>
      <c r="AW17" s="41">
        <f t="shared" si="26"/>
        <v>236437</v>
      </c>
      <c r="AX17" s="41">
        <f t="shared" si="26"/>
        <v>216741</v>
      </c>
      <c r="AY17" s="41">
        <f t="shared" si="26"/>
        <v>229490</v>
      </c>
      <c r="AZ17" s="41">
        <f t="shared" si="26"/>
        <v>215907</v>
      </c>
      <c r="BA17" s="41">
        <f t="shared" si="26"/>
        <v>208849</v>
      </c>
      <c r="BB17" s="41">
        <f t="shared" si="26"/>
        <v>2439917</v>
      </c>
      <c r="BC17" s="41">
        <f t="shared" si="26"/>
        <v>204010</v>
      </c>
      <c r="BD17" s="41">
        <f t="shared" si="26"/>
        <v>201007</v>
      </c>
      <c r="BE17" s="41">
        <f t="shared" si="26"/>
        <v>193840</v>
      </c>
      <c r="BF17" s="41">
        <f t="shared" si="26"/>
        <v>206049</v>
      </c>
      <c r="BG17" s="41">
        <f t="shared" si="26"/>
        <v>222333</v>
      </c>
      <c r="BH17" s="41">
        <f t="shared" si="26"/>
        <v>207208</v>
      </c>
      <c r="BI17" s="41">
        <f t="shared" si="26"/>
        <v>238156</v>
      </c>
      <c r="BJ17" s="41">
        <f t="shared" si="26"/>
        <v>265700</v>
      </c>
      <c r="BK17" s="41">
        <f t="shared" si="26"/>
        <v>249726</v>
      </c>
      <c r="BL17" s="41">
        <f t="shared" si="26"/>
        <v>268308</v>
      </c>
      <c r="BM17" s="41">
        <f t="shared" si="26"/>
        <v>238969</v>
      </c>
      <c r="BN17" s="41">
        <f t="shared" si="26"/>
        <v>241271</v>
      </c>
      <c r="BO17" s="41">
        <f t="shared" ref="BO17:BW17" si="27">+BO16+BO27</f>
        <v>2736577</v>
      </c>
      <c r="BP17" s="41">
        <f t="shared" si="27"/>
        <v>229732</v>
      </c>
      <c r="BQ17" s="41">
        <f t="shared" si="27"/>
        <v>238555</v>
      </c>
      <c r="BR17" s="41">
        <f t="shared" si="27"/>
        <v>230462</v>
      </c>
      <c r="BS17" s="41">
        <f t="shared" si="27"/>
        <v>226152</v>
      </c>
      <c r="BT17" s="41">
        <f t="shared" si="27"/>
        <v>261720</v>
      </c>
      <c r="BU17" s="41">
        <f t="shared" si="27"/>
        <v>234090</v>
      </c>
      <c r="BV17" s="41">
        <f t="shared" si="27"/>
        <v>263954</v>
      </c>
      <c r="BW17" s="41">
        <f t="shared" si="27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</row>
    <row r="18" spans="1:158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</row>
    <row r="19" spans="1:158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</row>
    <row r="20" spans="1:158" ht="15.95" customHeight="1">
      <c r="A20" s="90" t="s">
        <v>33</v>
      </c>
      <c r="B20" s="27"/>
      <c r="C20" s="87">
        <v>2011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 t="s">
        <v>61</v>
      </c>
      <c r="P20" s="87">
        <v>2012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8" t="s">
        <v>62</v>
      </c>
      <c r="AC20" s="87">
        <v>2013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 t="s">
        <v>63</v>
      </c>
      <c r="AP20" s="87">
        <v>2014</v>
      </c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8" t="s">
        <v>64</v>
      </c>
      <c r="BC20" s="87">
        <v>2015</v>
      </c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8" t="s">
        <v>65</v>
      </c>
      <c r="BP20" s="87">
        <v>2016</v>
      </c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6" t="s">
        <v>75</v>
      </c>
      <c r="CC20" s="87">
        <v>2017</v>
      </c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6" t="s">
        <v>76</v>
      </c>
      <c r="CP20" s="87">
        <v>2018</v>
      </c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6" t="s">
        <v>122</v>
      </c>
      <c r="DC20" s="87">
        <v>2019</v>
      </c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6" t="s">
        <v>124</v>
      </c>
      <c r="DP20" s="87">
        <v>2020</v>
      </c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6" t="s">
        <v>130</v>
      </c>
      <c r="EC20" s="87">
        <v>2021</v>
      </c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6" t="s">
        <v>131</v>
      </c>
      <c r="EP20" s="87">
        <v>2022</v>
      </c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6" t="s">
        <v>135</v>
      </c>
    </row>
    <row r="21" spans="1:158" ht="15.95" customHeight="1">
      <c r="A21" s="91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9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9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9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9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9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6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6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6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6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6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6"/>
      <c r="EP21" s="82" t="s">
        <v>12</v>
      </c>
      <c r="EQ21" s="82" t="s">
        <v>13</v>
      </c>
      <c r="ER21" s="82" t="s">
        <v>14</v>
      </c>
      <c r="ES21" s="82" t="s">
        <v>15</v>
      </c>
      <c r="ET21" s="82" t="s">
        <v>16</v>
      </c>
      <c r="EU21" s="82" t="s">
        <v>17</v>
      </c>
      <c r="EV21" s="82" t="s">
        <v>18</v>
      </c>
      <c r="EW21" s="82" t="s">
        <v>19</v>
      </c>
      <c r="EX21" s="82" t="s">
        <v>20</v>
      </c>
      <c r="EY21" s="82" t="s">
        <v>21</v>
      </c>
      <c r="EZ21" s="82" t="s">
        <v>22</v>
      </c>
      <c r="FA21" s="82" t="s">
        <v>23</v>
      </c>
      <c r="FB21" s="86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  <c r="EP22" s="75">
        <v>2884</v>
      </c>
      <c r="EQ22" s="12">
        <v>2524</v>
      </c>
      <c r="ER22" s="75">
        <v>1994</v>
      </c>
      <c r="ES22" s="75">
        <v>2602</v>
      </c>
      <c r="ET22" s="75"/>
      <c r="EU22" s="75"/>
      <c r="EV22" s="75"/>
      <c r="EW22" s="75"/>
      <c r="EX22" s="75"/>
      <c r="EY22" s="75"/>
      <c r="EZ22" s="75"/>
      <c r="FA22" s="75"/>
      <c r="FB22" s="75">
        <f>SUM(EP22:FA22)</f>
        <v>10004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8">SUM(EC23:EN23)</f>
        <v>4</v>
      </c>
      <c r="EP23" s="75">
        <v>0</v>
      </c>
      <c r="EQ23" s="75">
        <v>0</v>
      </c>
      <c r="ER23" s="75">
        <v>0</v>
      </c>
      <c r="ES23" s="75">
        <v>0</v>
      </c>
      <c r="ET23" s="75"/>
      <c r="EU23" s="75"/>
      <c r="EV23" s="75"/>
      <c r="EW23" s="75"/>
      <c r="EX23" s="75"/>
      <c r="EY23" s="75"/>
      <c r="EZ23" s="75"/>
      <c r="FA23" s="75"/>
      <c r="FB23" s="75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8"/>
        <v>0</v>
      </c>
      <c r="EP24" s="75">
        <v>0</v>
      </c>
      <c r="EQ24" s="75">
        <v>0</v>
      </c>
      <c r="ER24" s="75">
        <v>0</v>
      </c>
      <c r="ES24" s="75">
        <v>0</v>
      </c>
      <c r="ET24" s="75"/>
      <c r="EU24" s="75"/>
      <c r="EV24" s="75"/>
      <c r="EW24" s="75"/>
      <c r="EX24" s="75"/>
      <c r="EY24" s="75"/>
      <c r="EZ24" s="75"/>
      <c r="FA24" s="75"/>
      <c r="FB24" s="75">
        <f t="shared" si="39"/>
        <v>0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8"/>
        <v>14</v>
      </c>
      <c r="EP25" s="75">
        <v>0</v>
      </c>
      <c r="EQ25" s="75">
        <v>0</v>
      </c>
      <c r="ER25" s="75">
        <v>0</v>
      </c>
      <c r="ES25" s="75">
        <v>0</v>
      </c>
      <c r="ET25" s="75"/>
      <c r="EU25" s="75"/>
      <c r="EV25" s="75"/>
      <c r="EW25" s="75"/>
      <c r="EX25" s="75"/>
      <c r="EY25" s="75"/>
      <c r="EZ25" s="75"/>
      <c r="FA25" s="75"/>
      <c r="FB25" s="75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8"/>
        <v>22</v>
      </c>
      <c r="EP26" s="75">
        <v>12</v>
      </c>
      <c r="EQ26" s="75">
        <v>0</v>
      </c>
      <c r="ER26" s="75">
        <v>0</v>
      </c>
      <c r="ES26" s="75">
        <v>0</v>
      </c>
      <c r="ET26" s="75"/>
      <c r="EU26" s="75"/>
      <c r="EV26" s="75"/>
      <c r="EW26" s="75"/>
      <c r="EX26" s="75"/>
      <c r="EY26" s="75"/>
      <c r="EZ26" s="75"/>
      <c r="FA26" s="75"/>
      <c r="FB26" s="75">
        <f t="shared" si="39"/>
        <v>12</v>
      </c>
    </row>
    <row r="27" spans="1:158" s="21" customFormat="1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2602</v>
      </c>
      <c r="ET27" s="20">
        <f t="shared" si="49"/>
        <v>0</v>
      </c>
      <c r="EU27" s="20">
        <f t="shared" si="49"/>
        <v>0</v>
      </c>
      <c r="EV27" s="20">
        <f t="shared" si="49"/>
        <v>0</v>
      </c>
      <c r="EW27" s="20">
        <f t="shared" si="49"/>
        <v>0</v>
      </c>
      <c r="EX27" s="20">
        <f t="shared" si="49"/>
        <v>0</v>
      </c>
      <c r="EY27" s="20">
        <f t="shared" si="49"/>
        <v>0</v>
      </c>
      <c r="EZ27" s="20">
        <f t="shared" si="49"/>
        <v>0</v>
      </c>
      <c r="FA27" s="20">
        <f t="shared" si="49"/>
        <v>0</v>
      </c>
      <c r="FB27" s="20">
        <f t="shared" si="39"/>
        <v>10016</v>
      </c>
    </row>
    <row r="28" spans="1:158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</row>
    <row r="29" spans="1:158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</row>
    <row r="30" spans="1:158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</row>
    <row r="31" spans="1:158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</row>
    <row r="32" spans="1:158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</row>
    <row r="33" spans="1:158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</row>
    <row r="34" spans="1:158" ht="15.95" customHeight="1">
      <c r="A34" s="90" t="s">
        <v>33</v>
      </c>
      <c r="B34" s="27"/>
      <c r="C34" s="87">
        <v>2011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 t="s">
        <v>61</v>
      </c>
      <c r="P34" s="87">
        <v>2012</v>
      </c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8" t="s">
        <v>62</v>
      </c>
      <c r="AC34" s="87">
        <v>2013</v>
      </c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8" t="s">
        <v>63</v>
      </c>
      <c r="AP34" s="87">
        <v>2014</v>
      </c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 t="s">
        <v>64</v>
      </c>
      <c r="BC34" s="87">
        <v>2015</v>
      </c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8" t="s">
        <v>65</v>
      </c>
      <c r="BP34" s="87">
        <v>2016</v>
      </c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6" t="s">
        <v>75</v>
      </c>
      <c r="CC34" s="87">
        <v>2017</v>
      </c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6" t="s">
        <v>76</v>
      </c>
      <c r="CP34" s="87">
        <v>2018</v>
      </c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6" t="s">
        <v>122</v>
      </c>
      <c r="DC34" s="87">
        <v>2019</v>
      </c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6" t="s">
        <v>124</v>
      </c>
      <c r="DP34" s="87">
        <v>2020</v>
      </c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6" t="s">
        <v>130</v>
      </c>
      <c r="EC34" s="87">
        <v>2021</v>
      </c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6" t="s">
        <v>131</v>
      </c>
      <c r="EP34" s="87">
        <v>2022</v>
      </c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6" t="s">
        <v>135</v>
      </c>
    </row>
    <row r="35" spans="1:158" ht="15.95" customHeight="1">
      <c r="A35" s="91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9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9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9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9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9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6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6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6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6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6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6"/>
      <c r="EP35" s="82" t="s">
        <v>12</v>
      </c>
      <c r="EQ35" s="82" t="s">
        <v>13</v>
      </c>
      <c r="ER35" s="82" t="s">
        <v>14</v>
      </c>
      <c r="ES35" s="82" t="s">
        <v>15</v>
      </c>
      <c r="ET35" s="82" t="s">
        <v>16</v>
      </c>
      <c r="EU35" s="82" t="s">
        <v>17</v>
      </c>
      <c r="EV35" s="82" t="s">
        <v>18</v>
      </c>
      <c r="EW35" s="82" t="s">
        <v>19</v>
      </c>
      <c r="EX35" s="82" t="s">
        <v>20</v>
      </c>
      <c r="EY35" s="82" t="s">
        <v>21</v>
      </c>
      <c r="EZ35" s="82" t="s">
        <v>22</v>
      </c>
      <c r="FA35" s="82" t="s">
        <v>23</v>
      </c>
      <c r="FB35" s="86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  <c r="EP36" s="75">
        <v>114463.71999999996</v>
      </c>
      <c r="EQ36" s="75">
        <v>118351.55000000003</v>
      </c>
      <c r="ER36" s="75">
        <v>138626</v>
      </c>
      <c r="ES36" s="75">
        <v>202525.59999999998</v>
      </c>
      <c r="ET36" s="75"/>
      <c r="EU36" s="75"/>
      <c r="EV36" s="75"/>
      <c r="EW36" s="75"/>
      <c r="EX36" s="75"/>
      <c r="EY36" s="75"/>
      <c r="EZ36" s="75"/>
      <c r="FA36" s="75"/>
      <c r="FB36" s="75">
        <f>SUM(EP36:FA36)</f>
        <v>573966.87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60">SUM(EC37:EN37)</f>
        <v>71881.3</v>
      </c>
      <c r="EP37" s="75">
        <v>7722.1099999999988</v>
      </c>
      <c r="EQ37" s="75">
        <v>6189.7000000000016</v>
      </c>
      <c r="ER37" s="75">
        <v>8670</v>
      </c>
      <c r="ES37" s="75">
        <v>8109.6</v>
      </c>
      <c r="ET37" s="75"/>
      <c r="EU37" s="75"/>
      <c r="EV37" s="75"/>
      <c r="EW37" s="75"/>
      <c r="EX37" s="75"/>
      <c r="EY37" s="75"/>
      <c r="EZ37" s="75"/>
      <c r="FA37" s="75"/>
      <c r="FB37" s="75">
        <f t="shared" ref="FB37:FB41" si="61">SUM(EP37:FA37)</f>
        <v>30691.410000000003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60"/>
        <v>554135.70000000007</v>
      </c>
      <c r="EP38" s="75">
        <v>44239.099999999991</v>
      </c>
      <c r="EQ38" s="75">
        <v>48639.600000000006</v>
      </c>
      <c r="ER38" s="75">
        <v>49802</v>
      </c>
      <c r="ES38" s="75">
        <v>54802.19999999999</v>
      </c>
      <c r="ET38" s="75"/>
      <c r="EU38" s="75"/>
      <c r="EV38" s="75"/>
      <c r="EW38" s="75"/>
      <c r="EX38" s="75"/>
      <c r="EY38" s="75"/>
      <c r="EZ38" s="75"/>
      <c r="FA38" s="75"/>
      <c r="FB38" s="75">
        <f t="shared" si="61"/>
        <v>197482.9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60"/>
        <v>544952.71</v>
      </c>
      <c r="EP39" s="75">
        <v>40709.999999999993</v>
      </c>
      <c r="EQ39" s="75">
        <v>48625.000000000007</v>
      </c>
      <c r="ER39" s="75">
        <v>51549</v>
      </c>
      <c r="ES39" s="75">
        <v>54798.799999999996</v>
      </c>
      <c r="ET39" s="75"/>
      <c r="EU39" s="75"/>
      <c r="EV39" s="75"/>
      <c r="EW39" s="75"/>
      <c r="EX39" s="75"/>
      <c r="EY39" s="75"/>
      <c r="EZ39" s="75"/>
      <c r="FA39" s="75"/>
      <c r="FB39" s="75">
        <f t="shared" si="61"/>
        <v>195682.8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60"/>
        <v>635874.74999999988</v>
      </c>
      <c r="EP40" s="75">
        <v>52286.600000000006</v>
      </c>
      <c r="EQ40" s="75">
        <v>53356.5</v>
      </c>
      <c r="ER40" s="75">
        <v>59693</v>
      </c>
      <c r="ES40" s="75">
        <v>67416.199999999983</v>
      </c>
      <c r="ET40" s="75"/>
      <c r="EU40" s="75"/>
      <c r="EV40" s="75"/>
      <c r="EW40" s="75"/>
      <c r="EX40" s="75"/>
      <c r="EY40" s="75"/>
      <c r="EZ40" s="75"/>
      <c r="FA40" s="75"/>
      <c r="FB40" s="75">
        <f t="shared" si="61"/>
        <v>232752.3</v>
      </c>
    </row>
    <row r="41" spans="1:158" s="21" customFormat="1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387652.39999999991</v>
      </c>
      <c r="ET41" s="20">
        <f t="shared" si="71"/>
        <v>0</v>
      </c>
      <c r="EU41" s="20">
        <f t="shared" si="71"/>
        <v>0</v>
      </c>
      <c r="EV41" s="20">
        <f t="shared" si="71"/>
        <v>0</v>
      </c>
      <c r="EW41" s="20">
        <f t="shared" si="71"/>
        <v>0</v>
      </c>
      <c r="EX41" s="20">
        <f t="shared" si="71"/>
        <v>0</v>
      </c>
      <c r="EY41" s="20">
        <f t="shared" si="71"/>
        <v>0</v>
      </c>
      <c r="EZ41" s="20">
        <f t="shared" si="71"/>
        <v>0</v>
      </c>
      <c r="FA41" s="20">
        <f t="shared" si="71"/>
        <v>0</v>
      </c>
      <c r="FB41" s="20">
        <f t="shared" si="61"/>
        <v>1230576.2799999998</v>
      </c>
    </row>
    <row r="42" spans="1:158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1:158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1:158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1:158" ht="15.95" customHeight="1">
      <c r="A45" s="90" t="s">
        <v>33</v>
      </c>
      <c r="B45" s="27"/>
      <c r="C45" s="87">
        <v>2011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 t="s">
        <v>61</v>
      </c>
      <c r="P45" s="87">
        <v>2012</v>
      </c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 t="s">
        <v>62</v>
      </c>
      <c r="AC45" s="87">
        <v>2013</v>
      </c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8" t="s">
        <v>63</v>
      </c>
      <c r="AP45" s="87">
        <v>2014</v>
      </c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 t="s">
        <v>64</v>
      </c>
      <c r="BC45" s="87">
        <v>2015</v>
      </c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8" t="s">
        <v>65</v>
      </c>
      <c r="BP45" s="87">
        <v>2016</v>
      </c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6" t="s">
        <v>75</v>
      </c>
      <c r="CC45" s="87">
        <v>2017</v>
      </c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6" t="s">
        <v>76</v>
      </c>
      <c r="CP45" s="87">
        <v>2018</v>
      </c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6" t="s">
        <v>122</v>
      </c>
      <c r="DC45" s="87">
        <v>2019</v>
      </c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6" t="s">
        <v>124</v>
      </c>
      <c r="DP45" s="87">
        <v>2020</v>
      </c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6" t="s">
        <v>130</v>
      </c>
      <c r="EC45" s="87">
        <v>2021</v>
      </c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6" t="s">
        <v>131</v>
      </c>
      <c r="EP45" s="87">
        <v>2022</v>
      </c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6" t="s">
        <v>135</v>
      </c>
    </row>
    <row r="46" spans="1:158" ht="15.95" customHeight="1">
      <c r="A46" s="91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9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9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9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9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9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6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6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6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6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6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6"/>
      <c r="EP46" s="82" t="s">
        <v>12</v>
      </c>
      <c r="EQ46" s="82" t="s">
        <v>13</v>
      </c>
      <c r="ER46" s="82" t="s">
        <v>14</v>
      </c>
      <c r="ES46" s="82" t="s">
        <v>15</v>
      </c>
      <c r="ET46" s="82" t="s">
        <v>16</v>
      </c>
      <c r="EU46" s="82" t="s">
        <v>17</v>
      </c>
      <c r="EV46" s="82" t="s">
        <v>18</v>
      </c>
      <c r="EW46" s="82" t="s">
        <v>19</v>
      </c>
      <c r="EX46" s="82" t="s">
        <v>20</v>
      </c>
      <c r="EY46" s="82" t="s">
        <v>21</v>
      </c>
      <c r="EZ46" s="82" t="s">
        <v>22</v>
      </c>
      <c r="FA46" s="82" t="s">
        <v>23</v>
      </c>
      <c r="FB46" s="86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  <c r="EP47" s="75">
        <v>0</v>
      </c>
      <c r="EQ47" s="75">
        <v>0</v>
      </c>
      <c r="ER47" s="75">
        <v>0</v>
      </c>
      <c r="ES47" s="75">
        <v>0</v>
      </c>
      <c r="ET47" s="75"/>
      <c r="EU47" s="75"/>
      <c r="EV47" s="75"/>
      <c r="EW47" s="75"/>
      <c r="EX47" s="75"/>
      <c r="EY47" s="75"/>
      <c r="EZ47" s="75"/>
      <c r="FA47" s="75"/>
      <c r="FB47" s="75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80">SUM(EC48:EN48)</f>
        <v>0</v>
      </c>
      <c r="EP48" s="75">
        <v>0</v>
      </c>
      <c r="EQ48" s="75">
        <v>0</v>
      </c>
      <c r="ER48" s="75">
        <v>0</v>
      </c>
      <c r="ES48" s="75">
        <v>0</v>
      </c>
      <c r="ET48" s="75"/>
      <c r="EU48" s="75"/>
      <c r="EV48" s="75"/>
      <c r="EW48" s="75"/>
      <c r="EX48" s="75"/>
      <c r="EY48" s="75"/>
      <c r="EZ48" s="75"/>
      <c r="FA48" s="75"/>
      <c r="FB48" s="75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80"/>
        <v>0</v>
      </c>
      <c r="EP49" s="75">
        <v>0</v>
      </c>
      <c r="EQ49" s="75">
        <v>0</v>
      </c>
      <c r="ER49" s="75">
        <v>0</v>
      </c>
      <c r="ES49" s="75">
        <v>0</v>
      </c>
      <c r="ET49" s="75"/>
      <c r="EU49" s="75"/>
      <c r="EV49" s="75"/>
      <c r="EW49" s="75"/>
      <c r="EX49" s="75"/>
      <c r="EY49" s="75"/>
      <c r="EZ49" s="75"/>
      <c r="FA49" s="75"/>
      <c r="FB49" s="75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80"/>
        <v>0</v>
      </c>
      <c r="EP50" s="75">
        <v>0</v>
      </c>
      <c r="EQ50" s="75">
        <v>0</v>
      </c>
      <c r="ER50" s="75">
        <v>0</v>
      </c>
      <c r="ES50" s="75">
        <v>0</v>
      </c>
      <c r="ET50" s="75"/>
      <c r="EU50" s="75"/>
      <c r="EV50" s="75"/>
      <c r="EW50" s="75"/>
      <c r="EX50" s="75"/>
      <c r="EY50" s="75"/>
      <c r="EZ50" s="75"/>
      <c r="FA50" s="75"/>
      <c r="FB50" s="75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80"/>
        <v>0</v>
      </c>
      <c r="EP51" s="75">
        <v>0</v>
      </c>
      <c r="EQ51" s="75">
        <v>0</v>
      </c>
      <c r="ER51" s="75">
        <v>0</v>
      </c>
      <c r="ES51" s="75">
        <v>0</v>
      </c>
      <c r="ET51" s="75"/>
      <c r="EU51" s="75"/>
      <c r="EV51" s="75"/>
      <c r="EW51" s="75"/>
      <c r="EX51" s="75"/>
      <c r="EY51" s="75"/>
      <c r="EZ51" s="75"/>
      <c r="FA51" s="75"/>
      <c r="FB51" s="75">
        <f t="shared" si="81"/>
        <v>0</v>
      </c>
    </row>
    <row r="52" spans="1:158" s="21" customFormat="1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50" customFormat="1" ht="15.95" customHeight="1">
      <c r="A53" s="59"/>
      <c r="B53" s="49"/>
      <c r="C53" s="48">
        <f>+C52/1000</f>
        <v>0</v>
      </c>
      <c r="D53" s="48">
        <f t="shared" ref="D53" si="97">+D52/1000</f>
        <v>0</v>
      </c>
      <c r="E53" s="48">
        <f t="shared" ref="E53" si="98">+E52/1000</f>
        <v>0</v>
      </c>
      <c r="F53" s="48">
        <f t="shared" ref="F53" si="99">+F52/1000</f>
        <v>0</v>
      </c>
      <c r="G53" s="48">
        <f t="shared" ref="G53" si="100">+G52/1000</f>
        <v>0</v>
      </c>
      <c r="H53" s="48">
        <f t="shared" ref="H53" si="101">+H52/1000</f>
        <v>0</v>
      </c>
      <c r="I53" s="48">
        <f t="shared" ref="I53" si="102">+I52/1000</f>
        <v>0</v>
      </c>
      <c r="J53" s="48">
        <f t="shared" ref="J53" si="103">+J52/1000</f>
        <v>0</v>
      </c>
      <c r="K53" s="48">
        <f t="shared" ref="K53" si="104">+K52/1000</f>
        <v>0</v>
      </c>
      <c r="L53" s="48">
        <f t="shared" ref="L53" si="105">+L52/1000</f>
        <v>0</v>
      </c>
      <c r="M53" s="48">
        <f t="shared" ref="M53" si="106">+M52/1000</f>
        <v>0</v>
      </c>
      <c r="N53" s="48">
        <f t="shared" ref="N53" si="107">+N52/1000</f>
        <v>0</v>
      </c>
      <c r="O53" s="48">
        <f t="shared" ref="O53" si="108">+O52/1000</f>
        <v>0</v>
      </c>
      <c r="P53" s="48">
        <f t="shared" ref="P53" si="109">+P52/1000</f>
        <v>0</v>
      </c>
      <c r="Q53" s="48">
        <f t="shared" ref="Q53" si="110">+Q52/1000</f>
        <v>0</v>
      </c>
      <c r="R53" s="48">
        <f t="shared" ref="R53" si="111">+R52/1000</f>
        <v>0</v>
      </c>
      <c r="S53" s="48">
        <f t="shared" ref="S53" si="112">+S52/1000</f>
        <v>0</v>
      </c>
      <c r="T53" s="48">
        <f t="shared" ref="T53" si="113">+T52/1000</f>
        <v>0</v>
      </c>
      <c r="U53" s="48">
        <f t="shared" ref="U53" si="114">+U52/1000</f>
        <v>0</v>
      </c>
      <c r="V53" s="48">
        <f t="shared" ref="V53" si="115">+V52/1000</f>
        <v>0</v>
      </c>
      <c r="W53" s="48">
        <f t="shared" ref="W53" si="116">+W52/1000</f>
        <v>0</v>
      </c>
      <c r="X53" s="48">
        <f t="shared" ref="X53" si="117">+X52/1000</f>
        <v>0</v>
      </c>
      <c r="Y53" s="48">
        <f t="shared" ref="Y53" si="118">+Y52/1000</f>
        <v>0</v>
      </c>
      <c r="Z53" s="48">
        <f t="shared" ref="Z53" si="119">+Z52/1000</f>
        <v>0</v>
      </c>
      <c r="AA53" s="48">
        <f t="shared" ref="AA53" si="120">+AA52/1000</f>
        <v>0</v>
      </c>
      <c r="AB53" s="48">
        <f t="shared" ref="AB53" si="121">+AB52/1000</f>
        <v>0</v>
      </c>
      <c r="AC53" s="48">
        <f t="shared" ref="AC53" si="122">+AC52/1000</f>
        <v>0</v>
      </c>
      <c r="AD53" s="48">
        <f t="shared" ref="AD53" si="123">+AD52/1000</f>
        <v>0</v>
      </c>
      <c r="AE53" s="48">
        <f t="shared" ref="AE53" si="124">+AE52/1000</f>
        <v>0</v>
      </c>
      <c r="AF53" s="48">
        <f t="shared" ref="AF53" si="125">+AF52/1000</f>
        <v>0</v>
      </c>
      <c r="AG53" s="48">
        <f t="shared" ref="AG53" si="126">+AG52/1000</f>
        <v>0</v>
      </c>
      <c r="AH53" s="48">
        <f t="shared" ref="AH53" si="127">+AH52/1000</f>
        <v>0.128</v>
      </c>
      <c r="AI53" s="48">
        <f t="shared" ref="AI53" si="128">+AI52/1000</f>
        <v>0</v>
      </c>
      <c r="AJ53" s="48">
        <f t="shared" ref="AJ53" si="129">+AJ52/1000</f>
        <v>0</v>
      </c>
      <c r="AK53" s="48">
        <f t="shared" ref="AK53" si="130">+AK52/1000</f>
        <v>0</v>
      </c>
      <c r="AL53" s="48">
        <f t="shared" ref="AL53" si="131">+AL52/1000</f>
        <v>0</v>
      </c>
      <c r="AM53" s="48">
        <f t="shared" ref="AM53" si="132">+AM52/1000</f>
        <v>0</v>
      </c>
      <c r="AN53" s="48">
        <f t="shared" ref="AN53" si="133">+AN52/1000</f>
        <v>0</v>
      </c>
      <c r="AO53" s="48">
        <f t="shared" ref="AO53" si="134">+AO52/1000</f>
        <v>0.128</v>
      </c>
      <c r="AP53" s="48">
        <f t="shared" ref="AP53" si="135">+AP52/1000</f>
        <v>0</v>
      </c>
      <c r="AQ53" s="48">
        <f t="shared" ref="AQ53" si="136">+AQ52/1000</f>
        <v>0</v>
      </c>
      <c r="AR53" s="48">
        <f t="shared" ref="AR53" si="137">+AR52/1000</f>
        <v>0</v>
      </c>
      <c r="AS53" s="48">
        <f t="shared" ref="AS53" si="138">+AS52/1000</f>
        <v>0</v>
      </c>
      <c r="AT53" s="48">
        <f t="shared" ref="AT53" si="139">+AT52/1000</f>
        <v>0</v>
      </c>
      <c r="AU53" s="48">
        <f t="shared" ref="AU53" si="140">+AU52/1000</f>
        <v>0</v>
      </c>
      <c r="AV53" s="48">
        <f t="shared" ref="AV53" si="141">+AV52/1000</f>
        <v>0</v>
      </c>
      <c r="AW53" s="48">
        <f t="shared" ref="AW53" si="142">+AW52/1000</f>
        <v>0</v>
      </c>
      <c r="AX53" s="48">
        <f t="shared" ref="AX53" si="143">+AX52/1000</f>
        <v>0.1198</v>
      </c>
      <c r="AY53" s="48">
        <f t="shared" ref="AY53" si="144">+AY52/1000</f>
        <v>0</v>
      </c>
      <c r="AZ53" s="48">
        <f t="shared" ref="AZ53" si="145">+AZ52/1000</f>
        <v>0</v>
      </c>
      <c r="BA53" s="48">
        <f t="shared" ref="BA53" si="146">+BA52/1000</f>
        <v>0</v>
      </c>
      <c r="BB53" s="48">
        <f t="shared" ref="BB53" si="147">+BB52/1000</f>
        <v>0.1198</v>
      </c>
      <c r="BC53" s="48">
        <f t="shared" ref="BC53" si="148">+BC52/1000</f>
        <v>0</v>
      </c>
      <c r="BD53" s="48">
        <f t="shared" ref="BD53" si="149">+BD52/1000</f>
        <v>0</v>
      </c>
      <c r="BE53" s="48">
        <f t="shared" ref="BE53" si="150">+BE52/1000</f>
        <v>0</v>
      </c>
      <c r="BF53" s="48">
        <f t="shared" ref="BF53" si="151">+BF52/1000</f>
        <v>0</v>
      </c>
      <c r="BG53" s="48">
        <f t="shared" ref="BG53" si="152">+BG52/1000</f>
        <v>0</v>
      </c>
      <c r="BH53" s="48">
        <f t="shared" ref="BH53" si="153">+BH52/1000</f>
        <v>0</v>
      </c>
      <c r="BI53" s="48">
        <f t="shared" ref="BI53" si="154">+BI52/1000</f>
        <v>0</v>
      </c>
      <c r="BJ53" s="48">
        <f t="shared" ref="BJ53" si="155">+BJ52/1000</f>
        <v>0</v>
      </c>
      <c r="BK53" s="48">
        <f t="shared" ref="BK53" si="156">+BK52/1000</f>
        <v>0</v>
      </c>
      <c r="BL53" s="48">
        <f t="shared" ref="BL53" si="157">+BL52/1000</f>
        <v>0</v>
      </c>
      <c r="BM53" s="48">
        <f t="shared" ref="BM53" si="158">+BM52/1000</f>
        <v>0</v>
      </c>
      <c r="BN53" s="48">
        <f t="shared" ref="BN53" si="159">+BN52/1000</f>
        <v>0</v>
      </c>
      <c r="BO53" s="48">
        <f t="shared" ref="BO53" si="160">+BO52/1000</f>
        <v>0</v>
      </c>
      <c r="BP53" s="48">
        <f t="shared" ref="BP53" si="161">+BP52/1000</f>
        <v>0</v>
      </c>
      <c r="BQ53" s="48">
        <f t="shared" ref="BQ53" si="162">+BQ52/1000</f>
        <v>0</v>
      </c>
      <c r="BR53" s="48">
        <f t="shared" ref="BR53" si="163">+BR52/1000</f>
        <v>0</v>
      </c>
      <c r="BS53" s="48">
        <f t="shared" ref="BS53" si="164">+BS52/1000</f>
        <v>0</v>
      </c>
      <c r="BT53" s="48">
        <f t="shared" ref="BT53" si="165">+BT52/1000</f>
        <v>0</v>
      </c>
      <c r="BU53" s="48">
        <f t="shared" ref="BU53" si="166">+BU52/1000</f>
        <v>0</v>
      </c>
      <c r="BV53" s="48">
        <f t="shared" ref="BV53" si="167">+BV52/1000</f>
        <v>0</v>
      </c>
      <c r="BW53" s="48">
        <f t="shared" ref="BW53" si="168">+BW52/1000</f>
        <v>0</v>
      </c>
      <c r="BX53" s="48">
        <f t="shared" ref="BX53" si="169">+BX52/1000</f>
        <v>0</v>
      </c>
      <c r="BY53" s="48">
        <f t="shared" ref="BY53" si="17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</row>
    <row r="54" spans="1:158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</row>
    <row r="55" spans="1:158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</row>
    <row r="56" spans="1:158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</row>
    <row r="57" spans="1:158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</row>
    <row r="58" spans="1:158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</row>
    <row r="59" spans="1:158" ht="15.95" customHeight="1">
      <c r="A59" s="90" t="s">
        <v>33</v>
      </c>
      <c r="B59" s="27"/>
      <c r="C59" s="87">
        <v>2011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8" t="s">
        <v>61</v>
      </c>
      <c r="P59" s="87">
        <v>2012</v>
      </c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 t="s">
        <v>62</v>
      </c>
      <c r="AC59" s="87">
        <v>2013</v>
      </c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8" t="s">
        <v>63</v>
      </c>
      <c r="AP59" s="87">
        <v>2014</v>
      </c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8" t="s">
        <v>64</v>
      </c>
      <c r="BC59" s="87">
        <v>2015</v>
      </c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8" t="s">
        <v>65</v>
      </c>
      <c r="BP59" s="87">
        <v>2016</v>
      </c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6" t="s">
        <v>75</v>
      </c>
      <c r="CC59" s="87">
        <v>2017</v>
      </c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6" t="s">
        <v>76</v>
      </c>
      <c r="CP59" s="87">
        <v>2018</v>
      </c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6" t="s">
        <v>122</v>
      </c>
      <c r="DC59" s="87">
        <v>2019</v>
      </c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6" t="s">
        <v>124</v>
      </c>
      <c r="DP59" s="87">
        <v>2020</v>
      </c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6" t="s">
        <v>130</v>
      </c>
      <c r="EC59" s="87">
        <v>2021</v>
      </c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6" t="s">
        <v>131</v>
      </c>
      <c r="EP59" s="87">
        <v>2022</v>
      </c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6" t="s">
        <v>135</v>
      </c>
    </row>
    <row r="60" spans="1:158" ht="15.95" customHeight="1">
      <c r="A60" s="91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9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9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9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9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9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6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6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6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6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6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6"/>
      <c r="EP60" s="82" t="s">
        <v>12</v>
      </c>
      <c r="EQ60" s="82" t="s">
        <v>13</v>
      </c>
      <c r="ER60" s="82" t="s">
        <v>14</v>
      </c>
      <c r="ES60" s="82" t="s">
        <v>15</v>
      </c>
      <c r="ET60" s="82" t="s">
        <v>16</v>
      </c>
      <c r="EU60" s="82" t="s">
        <v>17</v>
      </c>
      <c r="EV60" s="82" t="s">
        <v>18</v>
      </c>
      <c r="EW60" s="82" t="s">
        <v>19</v>
      </c>
      <c r="EX60" s="82" t="s">
        <v>20</v>
      </c>
      <c r="EY60" s="82" t="s">
        <v>21</v>
      </c>
      <c r="EZ60" s="82" t="s">
        <v>22</v>
      </c>
      <c r="FA60" s="82" t="s">
        <v>23</v>
      </c>
      <c r="FB60" s="86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  <c r="EP61" s="75">
        <v>766</v>
      </c>
      <c r="EQ61" s="75">
        <v>730</v>
      </c>
      <c r="ER61" s="75">
        <v>811</v>
      </c>
      <c r="ES61" s="75">
        <v>870</v>
      </c>
      <c r="ET61" s="75"/>
      <c r="EU61" s="75"/>
      <c r="EV61" s="75"/>
      <c r="EW61" s="75"/>
      <c r="EX61" s="75"/>
      <c r="EY61" s="75"/>
      <c r="EZ61" s="75"/>
      <c r="FA61" s="75"/>
      <c r="FB61" s="75">
        <f>SUM(EP61:FA61)</f>
        <v>3177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81">SUM(EC62:EN62)</f>
        <v>2924</v>
      </c>
      <c r="EP62" s="75">
        <v>203</v>
      </c>
      <c r="EQ62" s="75">
        <v>215</v>
      </c>
      <c r="ER62" s="75">
        <v>222</v>
      </c>
      <c r="ES62" s="75">
        <v>283</v>
      </c>
      <c r="ET62" s="75"/>
      <c r="EU62" s="75"/>
      <c r="EV62" s="75"/>
      <c r="EW62" s="75"/>
      <c r="EX62" s="75"/>
      <c r="EY62" s="75"/>
      <c r="EZ62" s="75"/>
      <c r="FA62" s="75"/>
      <c r="FB62" s="75">
        <f t="shared" ref="FB62:FB66" si="182">SUM(EP62:FA62)</f>
        <v>923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81"/>
        <v>3214</v>
      </c>
      <c r="EP63" s="75">
        <v>318</v>
      </c>
      <c r="EQ63" s="75">
        <v>283</v>
      </c>
      <c r="ER63" s="75">
        <v>347</v>
      </c>
      <c r="ES63" s="75">
        <v>340</v>
      </c>
      <c r="ET63" s="75"/>
      <c r="EU63" s="75"/>
      <c r="EV63" s="75"/>
      <c r="EW63" s="75"/>
      <c r="EX63" s="75"/>
      <c r="EY63" s="75"/>
      <c r="EZ63" s="75"/>
      <c r="FA63" s="75"/>
      <c r="FB63" s="75">
        <f t="shared" si="182"/>
        <v>1288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81"/>
        <v>1910</v>
      </c>
      <c r="EP64" s="75">
        <v>168</v>
      </c>
      <c r="EQ64" s="75">
        <v>174</v>
      </c>
      <c r="ER64" s="75">
        <v>172</v>
      </c>
      <c r="ES64" s="75">
        <v>152</v>
      </c>
      <c r="ET64" s="75"/>
      <c r="EU64" s="75"/>
      <c r="EV64" s="75"/>
      <c r="EW64" s="75"/>
      <c r="EX64" s="75"/>
      <c r="EY64" s="75"/>
      <c r="EZ64" s="75"/>
      <c r="FA64" s="75"/>
      <c r="FB64" s="75">
        <f t="shared" si="182"/>
        <v>666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81"/>
        <v>2410</v>
      </c>
      <c r="EP65" s="75">
        <v>188</v>
      </c>
      <c r="EQ65" s="75">
        <v>208</v>
      </c>
      <c r="ER65" s="75">
        <v>207</v>
      </c>
      <c r="ES65" s="75">
        <v>250</v>
      </c>
      <c r="ET65" s="75"/>
      <c r="EU65" s="75"/>
      <c r="EV65" s="75"/>
      <c r="EW65" s="75"/>
      <c r="EX65" s="75"/>
      <c r="EY65" s="75"/>
      <c r="EZ65" s="75"/>
      <c r="FA65" s="75"/>
      <c r="FB65" s="75">
        <f t="shared" si="182"/>
        <v>853</v>
      </c>
    </row>
    <row r="66" spans="1:158" s="21" customFormat="1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1643</v>
      </c>
      <c r="EQ66" s="20">
        <f t="shared" si="192"/>
        <v>1610</v>
      </c>
      <c r="ER66" s="20">
        <f t="shared" si="192"/>
        <v>1759</v>
      </c>
      <c r="ES66" s="20">
        <f t="shared" si="192"/>
        <v>1895</v>
      </c>
      <c r="ET66" s="20">
        <f t="shared" si="192"/>
        <v>0</v>
      </c>
      <c r="EU66" s="20">
        <f t="shared" si="192"/>
        <v>0</v>
      </c>
      <c r="EV66" s="20">
        <f t="shared" si="192"/>
        <v>0</v>
      </c>
      <c r="EW66" s="20">
        <f t="shared" si="192"/>
        <v>0</v>
      </c>
      <c r="EX66" s="20">
        <f t="shared" si="192"/>
        <v>0</v>
      </c>
      <c r="EY66" s="20">
        <f t="shared" si="192"/>
        <v>0</v>
      </c>
      <c r="EZ66" s="20">
        <f t="shared" si="192"/>
        <v>0</v>
      </c>
      <c r="FA66" s="20">
        <f t="shared" si="192"/>
        <v>0</v>
      </c>
      <c r="FB66" s="20">
        <f t="shared" si="182"/>
        <v>6907</v>
      </c>
    </row>
    <row r="67" spans="1:158" s="25" customFormat="1" ht="15.95" customHeight="1">
      <c r="A67" s="59"/>
      <c r="B67" s="40"/>
      <c r="C67" s="41">
        <f>+C66+C77</f>
        <v>1901</v>
      </c>
      <c r="D67" s="41">
        <f t="shared" ref="D67:BO67" si="193">+D66+D77</f>
        <v>2149</v>
      </c>
      <c r="E67" s="41">
        <f t="shared" si="193"/>
        <v>2186</v>
      </c>
      <c r="F67" s="41">
        <f t="shared" si="193"/>
        <v>2232</v>
      </c>
      <c r="G67" s="41">
        <f t="shared" si="193"/>
        <v>2321</v>
      </c>
      <c r="H67" s="41">
        <f t="shared" si="193"/>
        <v>2143</v>
      </c>
      <c r="I67" s="41">
        <f t="shared" si="193"/>
        <v>2134</v>
      </c>
      <c r="J67" s="41">
        <f t="shared" si="193"/>
        <v>2224</v>
      </c>
      <c r="K67" s="41">
        <f t="shared" si="193"/>
        <v>2183</v>
      </c>
      <c r="L67" s="41">
        <f t="shared" si="193"/>
        <v>2331</v>
      </c>
      <c r="M67" s="41">
        <f t="shared" si="193"/>
        <v>2599</v>
      </c>
      <c r="N67" s="41">
        <f t="shared" si="193"/>
        <v>2201</v>
      </c>
      <c r="O67" s="41">
        <f t="shared" si="193"/>
        <v>26604</v>
      </c>
      <c r="P67" s="41">
        <f t="shared" si="193"/>
        <v>2247</v>
      </c>
      <c r="Q67" s="41">
        <f t="shared" si="193"/>
        <v>2205</v>
      </c>
      <c r="R67" s="41">
        <f t="shared" si="193"/>
        <v>2430</v>
      </c>
      <c r="S67" s="41">
        <f t="shared" si="193"/>
        <v>2301</v>
      </c>
      <c r="T67" s="41">
        <f t="shared" si="193"/>
        <v>2435</v>
      </c>
      <c r="U67" s="41">
        <f t="shared" si="193"/>
        <v>2316</v>
      </c>
      <c r="V67" s="41">
        <f t="shared" si="193"/>
        <v>2422</v>
      </c>
      <c r="W67" s="41">
        <f t="shared" si="193"/>
        <v>2722</v>
      </c>
      <c r="X67" s="41">
        <f t="shared" si="193"/>
        <v>2219</v>
      </c>
      <c r="Y67" s="41">
        <f t="shared" si="193"/>
        <v>2365</v>
      </c>
      <c r="Z67" s="41">
        <f t="shared" si="193"/>
        <v>2211</v>
      </c>
      <c r="AA67" s="41">
        <f t="shared" si="193"/>
        <v>2305</v>
      </c>
      <c r="AB67" s="41">
        <f t="shared" si="193"/>
        <v>28178</v>
      </c>
      <c r="AC67" s="41">
        <f t="shared" si="193"/>
        <v>2347</v>
      </c>
      <c r="AD67" s="41">
        <f t="shared" si="193"/>
        <v>2056</v>
      </c>
      <c r="AE67" s="41">
        <f t="shared" si="193"/>
        <v>2188</v>
      </c>
      <c r="AF67" s="41">
        <f t="shared" si="193"/>
        <v>2170</v>
      </c>
      <c r="AG67" s="41">
        <f t="shared" si="193"/>
        <v>2298</v>
      </c>
      <c r="AH67" s="41">
        <f t="shared" si="193"/>
        <v>2143</v>
      </c>
      <c r="AI67" s="41">
        <f t="shared" si="193"/>
        <v>2443</v>
      </c>
      <c r="AJ67" s="41">
        <f t="shared" si="193"/>
        <v>2623</v>
      </c>
      <c r="AK67" s="41">
        <f t="shared" si="193"/>
        <v>2636</v>
      </c>
      <c r="AL67" s="41">
        <f t="shared" si="193"/>
        <v>2910</v>
      </c>
      <c r="AM67" s="41">
        <f t="shared" si="193"/>
        <v>2396</v>
      </c>
      <c r="AN67" s="41">
        <f t="shared" si="193"/>
        <v>2287</v>
      </c>
      <c r="AO67" s="41">
        <f t="shared" si="193"/>
        <v>28497</v>
      </c>
      <c r="AP67" s="41">
        <f t="shared" si="193"/>
        <v>2234</v>
      </c>
      <c r="AQ67" s="41">
        <f t="shared" si="193"/>
        <v>2114</v>
      </c>
      <c r="AR67" s="41">
        <f t="shared" si="193"/>
        <v>2276</v>
      </c>
      <c r="AS67" s="41">
        <f t="shared" si="193"/>
        <v>2296</v>
      </c>
      <c r="AT67" s="41">
        <f t="shared" si="193"/>
        <v>2439</v>
      </c>
      <c r="AU67" s="41">
        <f t="shared" si="193"/>
        <v>2234</v>
      </c>
      <c r="AV67" s="41">
        <f t="shared" si="193"/>
        <v>2400</v>
      </c>
      <c r="AW67" s="41">
        <f t="shared" si="193"/>
        <v>2761</v>
      </c>
      <c r="AX67" s="41">
        <f t="shared" si="193"/>
        <v>2431</v>
      </c>
      <c r="AY67" s="41">
        <f t="shared" si="193"/>
        <v>2649</v>
      </c>
      <c r="AZ67" s="41">
        <f t="shared" si="193"/>
        <v>2427</v>
      </c>
      <c r="BA67" s="41">
        <f t="shared" si="193"/>
        <v>2377</v>
      </c>
      <c r="BB67" s="41">
        <f t="shared" si="193"/>
        <v>28638</v>
      </c>
      <c r="BC67" s="41">
        <f t="shared" si="193"/>
        <v>2247</v>
      </c>
      <c r="BD67" s="41">
        <f t="shared" si="193"/>
        <v>2075</v>
      </c>
      <c r="BE67" s="41">
        <f t="shared" si="193"/>
        <v>2266</v>
      </c>
      <c r="BF67" s="41">
        <f t="shared" si="193"/>
        <v>2436</v>
      </c>
      <c r="BG67" s="41">
        <f t="shared" si="193"/>
        <v>2597</v>
      </c>
      <c r="BH67" s="41">
        <f t="shared" si="193"/>
        <v>2336</v>
      </c>
      <c r="BI67" s="41">
        <f t="shared" si="193"/>
        <v>2541</v>
      </c>
      <c r="BJ67" s="41">
        <f t="shared" si="193"/>
        <v>2723</v>
      </c>
      <c r="BK67" s="41">
        <f t="shared" si="193"/>
        <v>2594</v>
      </c>
      <c r="BL67" s="41">
        <f t="shared" si="193"/>
        <v>2645</v>
      </c>
      <c r="BM67" s="41">
        <f t="shared" si="193"/>
        <v>2452</v>
      </c>
      <c r="BN67" s="41">
        <f t="shared" si="193"/>
        <v>2518</v>
      </c>
      <c r="BO67" s="41">
        <f t="shared" si="193"/>
        <v>29430</v>
      </c>
      <c r="BP67" s="41">
        <f t="shared" ref="BP67:BW67" si="194">+BP66+BP77</f>
        <v>2394</v>
      </c>
      <c r="BQ67" s="41">
        <f t="shared" si="194"/>
        <v>2128</v>
      </c>
      <c r="BR67" s="41">
        <f t="shared" si="194"/>
        <v>2388</v>
      </c>
      <c r="BS67" s="41">
        <f t="shared" si="194"/>
        <v>2606</v>
      </c>
      <c r="BT67" s="41">
        <f t="shared" si="194"/>
        <v>2680</v>
      </c>
      <c r="BU67" s="41">
        <f t="shared" si="194"/>
        <v>2467</v>
      </c>
      <c r="BV67" s="41">
        <f t="shared" si="194"/>
        <v>2610</v>
      </c>
      <c r="BW67" s="41">
        <f t="shared" si="19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</row>
    <row r="68" spans="1:158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</row>
    <row r="69" spans="1:158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</row>
    <row r="70" spans="1:158" ht="15.95" customHeight="1">
      <c r="A70" s="90" t="s">
        <v>33</v>
      </c>
      <c r="B70" s="27"/>
      <c r="C70" s="87">
        <v>2011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 t="s">
        <v>61</v>
      </c>
      <c r="P70" s="87">
        <v>2012</v>
      </c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8" t="s">
        <v>62</v>
      </c>
      <c r="AC70" s="87">
        <v>2013</v>
      </c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8" t="s">
        <v>63</v>
      </c>
      <c r="AP70" s="87">
        <v>2014</v>
      </c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8" t="s">
        <v>64</v>
      </c>
      <c r="BC70" s="87">
        <v>2015</v>
      </c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8" t="s">
        <v>65</v>
      </c>
      <c r="BP70" s="87">
        <v>2016</v>
      </c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6" t="s">
        <v>75</v>
      </c>
      <c r="CC70" s="87">
        <v>2017</v>
      </c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6" t="s">
        <v>76</v>
      </c>
      <c r="CP70" s="87">
        <v>2018</v>
      </c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6" t="s">
        <v>122</v>
      </c>
      <c r="DC70" s="87">
        <v>2019</v>
      </c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6" t="s">
        <v>124</v>
      </c>
      <c r="DP70" s="87">
        <v>2020</v>
      </c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6" t="s">
        <v>130</v>
      </c>
      <c r="EC70" s="87">
        <v>2021</v>
      </c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6" t="s">
        <v>131</v>
      </c>
      <c r="EP70" s="87">
        <v>2022</v>
      </c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6" t="s">
        <v>135</v>
      </c>
    </row>
    <row r="71" spans="1:158" ht="15.95" customHeight="1">
      <c r="A71" s="91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9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9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9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9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9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6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6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6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6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6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6"/>
      <c r="EP71" s="82" t="s">
        <v>12</v>
      </c>
      <c r="EQ71" s="82" t="s">
        <v>13</v>
      </c>
      <c r="ER71" s="82" t="s">
        <v>14</v>
      </c>
      <c r="ES71" s="82" t="s">
        <v>15</v>
      </c>
      <c r="ET71" s="82" t="s">
        <v>16</v>
      </c>
      <c r="EU71" s="82" t="s">
        <v>17</v>
      </c>
      <c r="EV71" s="82" t="s">
        <v>18</v>
      </c>
      <c r="EW71" s="82" t="s">
        <v>19</v>
      </c>
      <c r="EX71" s="82" t="s">
        <v>20</v>
      </c>
      <c r="EY71" s="82" t="s">
        <v>21</v>
      </c>
      <c r="EZ71" s="82" t="s">
        <v>22</v>
      </c>
      <c r="FA71" s="82" t="s">
        <v>23</v>
      </c>
      <c r="FB71" s="86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  <c r="EP72" s="75">
        <v>20</v>
      </c>
      <c r="EQ72" s="75">
        <v>16</v>
      </c>
      <c r="ER72" s="75">
        <v>17</v>
      </c>
      <c r="ES72" s="75">
        <v>34</v>
      </c>
      <c r="ET72" s="75"/>
      <c r="EU72" s="75"/>
      <c r="EV72" s="75"/>
      <c r="EW72" s="75"/>
      <c r="EX72" s="75"/>
      <c r="EY72" s="75"/>
      <c r="EZ72" s="75"/>
      <c r="FA72" s="75"/>
      <c r="FB72" s="75">
        <f>SUM(EP72:FA72)</f>
        <v>87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205">SUM(EC73:EN73)</f>
        <v>3</v>
      </c>
      <c r="EP73" s="75">
        <v>0</v>
      </c>
      <c r="EQ73" s="75">
        <v>0</v>
      </c>
      <c r="ER73" s="75">
        <v>0</v>
      </c>
      <c r="ES73" s="75">
        <v>0</v>
      </c>
      <c r="ET73" s="75"/>
      <c r="EU73" s="75"/>
      <c r="EV73" s="75"/>
      <c r="EW73" s="75"/>
      <c r="EX73" s="75"/>
      <c r="EY73" s="75"/>
      <c r="EZ73" s="75"/>
      <c r="FA73" s="75"/>
      <c r="FB73" s="75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205"/>
        <v>0</v>
      </c>
      <c r="EP74" s="75">
        <v>0</v>
      </c>
      <c r="EQ74" s="75">
        <v>0</v>
      </c>
      <c r="ER74" s="75">
        <v>0</v>
      </c>
      <c r="ES74" s="75">
        <v>0</v>
      </c>
      <c r="ET74" s="75"/>
      <c r="EU74" s="75"/>
      <c r="EV74" s="75"/>
      <c r="EW74" s="75"/>
      <c r="EX74" s="75"/>
      <c r="EY74" s="75"/>
      <c r="EZ74" s="75"/>
      <c r="FA74" s="75"/>
      <c r="FB74" s="75">
        <f t="shared" si="206"/>
        <v>0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205"/>
        <v>4</v>
      </c>
      <c r="EP75" s="75">
        <v>0</v>
      </c>
      <c r="EQ75" s="75">
        <v>0</v>
      </c>
      <c r="ER75" s="75">
        <v>0</v>
      </c>
      <c r="ES75" s="75">
        <v>0</v>
      </c>
      <c r="ET75" s="75"/>
      <c r="EU75" s="75"/>
      <c r="EV75" s="75"/>
      <c r="EW75" s="75"/>
      <c r="EX75" s="75"/>
      <c r="EY75" s="75"/>
      <c r="EZ75" s="75"/>
      <c r="FA75" s="75"/>
      <c r="FB75" s="75">
        <f t="shared" si="206"/>
        <v>0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205"/>
        <v>35</v>
      </c>
      <c r="EP76" s="75">
        <v>7</v>
      </c>
      <c r="EQ76" s="75">
        <v>3</v>
      </c>
      <c r="ER76" s="75">
        <v>2</v>
      </c>
      <c r="ES76" s="75">
        <v>0</v>
      </c>
      <c r="ET76" s="75"/>
      <c r="EU76" s="75"/>
      <c r="EV76" s="75"/>
      <c r="EW76" s="75"/>
      <c r="EX76" s="75"/>
      <c r="EY76" s="75"/>
      <c r="EZ76" s="75"/>
      <c r="FA76" s="75"/>
      <c r="FB76" s="75">
        <f t="shared" si="206"/>
        <v>12</v>
      </c>
    </row>
    <row r="77" spans="1:158" s="21" customFormat="1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19</v>
      </c>
      <c r="ER77" s="20">
        <f t="shared" si="216"/>
        <v>19</v>
      </c>
      <c r="ES77" s="20">
        <f t="shared" si="216"/>
        <v>34</v>
      </c>
      <c r="ET77" s="20">
        <f t="shared" si="216"/>
        <v>0</v>
      </c>
      <c r="EU77" s="20">
        <f t="shared" si="216"/>
        <v>0</v>
      </c>
      <c r="EV77" s="20">
        <f t="shared" si="216"/>
        <v>0</v>
      </c>
      <c r="EW77" s="20">
        <f t="shared" si="216"/>
        <v>0</v>
      </c>
      <c r="EX77" s="20">
        <f t="shared" si="216"/>
        <v>0</v>
      </c>
      <c r="EY77" s="20">
        <f t="shared" si="216"/>
        <v>0</v>
      </c>
      <c r="EZ77" s="20">
        <f t="shared" si="216"/>
        <v>0</v>
      </c>
      <c r="FA77" s="20">
        <f t="shared" si="216"/>
        <v>0</v>
      </c>
      <c r="FB77" s="20">
        <f t="shared" si="206"/>
        <v>99</v>
      </c>
    </row>
    <row r="78" spans="1:158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</row>
    <row r="79" spans="1:158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</row>
    <row r="81" spans="1:158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</row>
    <row r="82" spans="1:158" ht="15.95" customHeight="1">
      <c r="A82" s="90" t="s">
        <v>127</v>
      </c>
      <c r="B82" s="27"/>
      <c r="C82" s="87">
        <v>2011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8" t="s">
        <v>61</v>
      </c>
      <c r="P82" s="87">
        <v>2012</v>
      </c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8" t="s">
        <v>62</v>
      </c>
      <c r="AC82" s="87">
        <v>2013</v>
      </c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8" t="s">
        <v>63</v>
      </c>
      <c r="AP82" s="87">
        <v>2014</v>
      </c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8" t="s">
        <v>64</v>
      </c>
      <c r="BC82" s="87">
        <v>2015</v>
      </c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8" t="s">
        <v>65</v>
      </c>
      <c r="BP82" s="87">
        <v>2016</v>
      </c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6" t="s">
        <v>75</v>
      </c>
      <c r="CC82" s="87">
        <v>2017</v>
      </c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6" t="s">
        <v>76</v>
      </c>
      <c r="CP82" s="87">
        <v>2018</v>
      </c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6" t="s">
        <v>122</v>
      </c>
      <c r="DC82" s="87">
        <v>2019</v>
      </c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6" t="s">
        <v>124</v>
      </c>
      <c r="DP82" s="87">
        <v>2020</v>
      </c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6" t="s">
        <v>130</v>
      </c>
      <c r="EC82" s="87">
        <v>2021</v>
      </c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6" t="s">
        <v>131</v>
      </c>
      <c r="EP82" s="87">
        <v>2022</v>
      </c>
      <c r="EQ82" s="87"/>
      <c r="ER82" s="87"/>
      <c r="ES82" s="87"/>
      <c r="ET82" s="87"/>
      <c r="EU82" s="87"/>
      <c r="EV82" s="87"/>
      <c r="EW82" s="87"/>
      <c r="EX82" s="87"/>
      <c r="EY82" s="87"/>
      <c r="EZ82" s="87"/>
      <c r="FA82" s="87"/>
      <c r="FB82" s="86" t="s">
        <v>135</v>
      </c>
    </row>
    <row r="83" spans="1:158" ht="15.95" customHeight="1">
      <c r="A83" s="91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9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9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9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9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9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6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6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6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6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6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6"/>
      <c r="EP83" s="82" t="s">
        <v>12</v>
      </c>
      <c r="EQ83" s="82" t="s">
        <v>13</v>
      </c>
      <c r="ER83" s="82" t="s">
        <v>14</v>
      </c>
      <c r="ES83" s="82" t="s">
        <v>15</v>
      </c>
      <c r="ET83" s="82" t="s">
        <v>16</v>
      </c>
      <c r="EU83" s="82" t="s">
        <v>17</v>
      </c>
      <c r="EV83" s="82" t="s">
        <v>18</v>
      </c>
      <c r="EW83" s="82" t="s">
        <v>19</v>
      </c>
      <c r="EX83" s="82" t="s">
        <v>20</v>
      </c>
      <c r="EY83" s="82" t="s">
        <v>21</v>
      </c>
      <c r="EZ83" s="82" t="s">
        <v>22</v>
      </c>
      <c r="FA83" s="82" t="s">
        <v>23</v>
      </c>
      <c r="FB83" s="86"/>
    </row>
    <row r="84" spans="1:158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75">
        <v>549348.85600000003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>SUM(EC84:EN84)</f>
        <v>7144013.0070000002</v>
      </c>
      <c r="EP84" s="75">
        <v>807895.45</v>
      </c>
      <c r="EQ84" s="75">
        <v>787714.45800000022</v>
      </c>
      <c r="ER84" s="75">
        <v>860236</v>
      </c>
      <c r="ES84" s="75">
        <v>891090.70500000019</v>
      </c>
      <c r="ET84" s="75"/>
      <c r="EU84" s="75"/>
      <c r="EV84" s="75"/>
      <c r="EW84" s="75"/>
      <c r="EX84" s="75"/>
      <c r="EY84" s="75"/>
      <c r="EZ84" s="75"/>
      <c r="FA84" s="75"/>
      <c r="FB84" s="75">
        <f t="shared" ref="FB84:FB86" si="218">SUM(EP84:FA84)</f>
        <v>3346936.6130000004</v>
      </c>
    </row>
    <row r="85" spans="1:158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ref="EO85:EO86" si="219">SUM(EC85:EN85)</f>
        <v>2813822.2109967438</v>
      </c>
      <c r="EP85" s="75">
        <v>292831.9798073523</v>
      </c>
      <c r="EQ85" s="75">
        <v>375658.21763762936</v>
      </c>
      <c r="ER85" s="75">
        <v>294151</v>
      </c>
      <c r="ES85" s="75">
        <v>308995.48763745761</v>
      </c>
      <c r="ET85" s="75"/>
      <c r="EU85" s="75"/>
      <c r="EV85" s="75"/>
      <c r="EW85" s="75"/>
      <c r="EX85" s="75"/>
      <c r="EY85" s="75"/>
      <c r="EZ85" s="75"/>
      <c r="FA85" s="75"/>
      <c r="FB85" s="75">
        <f t="shared" si="218"/>
        <v>1271636.6850824393</v>
      </c>
    </row>
    <row r="86" spans="1:158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1163372.6756376296</v>
      </c>
      <c r="ER86" s="20">
        <f t="shared" si="272"/>
        <v>1154387</v>
      </c>
      <c r="ES86" s="20">
        <f t="shared" si="272"/>
        <v>1200086.1926374577</v>
      </c>
      <c r="ET86" s="20">
        <f t="shared" si="272"/>
        <v>0</v>
      </c>
      <c r="EU86" s="20">
        <f t="shared" si="272"/>
        <v>0</v>
      </c>
      <c r="EV86" s="20">
        <f t="shared" si="272"/>
        <v>0</v>
      </c>
      <c r="EW86" s="20">
        <f t="shared" si="272"/>
        <v>0</v>
      </c>
      <c r="EX86" s="20">
        <f t="shared" si="272"/>
        <v>0</v>
      </c>
      <c r="EY86" s="20">
        <f t="shared" si="272"/>
        <v>0</v>
      </c>
      <c r="EZ86" s="20">
        <f t="shared" si="272"/>
        <v>0</v>
      </c>
      <c r="FA86" s="20">
        <f t="shared" si="272"/>
        <v>0</v>
      </c>
      <c r="FB86" s="20">
        <f t="shared" si="218"/>
        <v>4618573.2980824392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58">
      <c r="CA90" s="53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A28"/>
  <sheetViews>
    <sheetView showGridLines="0" topLeftCell="A10" zoomScale="85" zoomScaleNormal="85" workbookViewId="0">
      <pane xSplit="1" topLeftCell="IP1" activePane="topRight" state="frozen"/>
      <selection pane="topRight" activeCell="IS32" sqref="IS32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90" t="s">
        <v>33</v>
      </c>
      <c r="B7" s="87">
        <v>2002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 t="s">
        <v>67</v>
      </c>
      <c r="O7" s="87">
        <v>2003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 t="s">
        <v>68</v>
      </c>
      <c r="AB7" s="87">
        <v>2004</v>
      </c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8" t="s">
        <v>69</v>
      </c>
      <c r="AO7" s="87">
        <v>2005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8" t="s">
        <v>70</v>
      </c>
      <c r="BB7" s="87">
        <v>2006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8" t="s">
        <v>56</v>
      </c>
      <c r="BO7" s="87">
        <v>2007</v>
      </c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8" t="s">
        <v>57</v>
      </c>
      <c r="CB7" s="87">
        <v>2008</v>
      </c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8" t="s">
        <v>58</v>
      </c>
      <c r="CO7" s="87">
        <v>2009</v>
      </c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8" t="s">
        <v>59</v>
      </c>
      <c r="DB7" s="87">
        <v>2010</v>
      </c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8" t="s">
        <v>60</v>
      </c>
      <c r="DO7" s="87">
        <v>2011</v>
      </c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8" t="s">
        <v>61</v>
      </c>
      <c r="EB7" s="87">
        <v>2012</v>
      </c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8" t="s">
        <v>62</v>
      </c>
      <c r="EO7" s="87">
        <v>2013</v>
      </c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8" t="s">
        <v>63</v>
      </c>
      <c r="FB7" s="87">
        <v>2014</v>
      </c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8" t="s">
        <v>64</v>
      </c>
      <c r="FO7" s="87">
        <v>2015</v>
      </c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8" t="s">
        <v>65</v>
      </c>
      <c r="GB7" s="87">
        <v>2016</v>
      </c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8" t="s">
        <v>75</v>
      </c>
      <c r="GO7" s="87">
        <v>2017</v>
      </c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8" t="s">
        <v>76</v>
      </c>
      <c r="HB7" s="87">
        <v>2018</v>
      </c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8" t="s">
        <v>122</v>
      </c>
      <c r="HO7" s="87">
        <v>2019</v>
      </c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8" t="s">
        <v>124</v>
      </c>
      <c r="IB7" s="87">
        <v>2020</v>
      </c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8" t="s">
        <v>130</v>
      </c>
      <c r="IO7" s="87">
        <v>2022</v>
      </c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8" t="s">
        <v>135</v>
      </c>
    </row>
    <row r="8" spans="1:261" ht="15">
      <c r="A8" s="91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9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9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9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9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9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9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9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9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9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9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9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9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9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9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9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9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9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9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9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9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236350</v>
      </c>
      <c r="IP9" s="75">
        <v>201249</v>
      </c>
      <c r="IQ9" s="75">
        <v>245442</v>
      </c>
      <c r="IR9" s="75">
        <v>256799</v>
      </c>
      <c r="IS9" s="75"/>
      <c r="IT9" s="75"/>
      <c r="IU9" s="75"/>
      <c r="IV9" s="75"/>
      <c r="IW9" s="75"/>
      <c r="IX9" s="75"/>
      <c r="IY9" s="75"/>
      <c r="IZ9" s="75"/>
      <c r="JA9" s="75">
        <f>SUM(IO9:IZ9)</f>
        <v>939840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0</v>
      </c>
      <c r="IQ10" s="75">
        <v>22</v>
      </c>
      <c r="IR10" s="75">
        <v>40</v>
      </c>
      <c r="IS10" s="75"/>
      <c r="IT10" s="75"/>
      <c r="IU10" s="75"/>
      <c r="IV10" s="75"/>
      <c r="IW10" s="75"/>
      <c r="IX10" s="75"/>
      <c r="IY10" s="75"/>
      <c r="IZ10" s="75"/>
      <c r="JA10" s="75">
        <f t="shared" ref="JA10:JA11" si="1">SUM(IO10:IZ10)</f>
        <v>62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236350</v>
      </c>
      <c r="IP11" s="20">
        <f t="shared" ref="IP11:IZ11" si="10">SUM(IP9,IP10)</f>
        <v>201249</v>
      </c>
      <c r="IQ11" s="20">
        <f t="shared" si="10"/>
        <v>245464</v>
      </c>
      <c r="IR11" s="20">
        <f t="shared" si="10"/>
        <v>256839</v>
      </c>
      <c r="IS11" s="20">
        <f t="shared" si="10"/>
        <v>0</v>
      </c>
      <c r="IT11" s="20">
        <f t="shared" si="10"/>
        <v>0</v>
      </c>
      <c r="IU11" s="20">
        <f t="shared" si="10"/>
        <v>0</v>
      </c>
      <c r="IV11" s="20">
        <f t="shared" si="10"/>
        <v>0</v>
      </c>
      <c r="IW11" s="20">
        <f t="shared" si="10"/>
        <v>0</v>
      </c>
      <c r="IX11" s="20">
        <f t="shared" si="10"/>
        <v>0</v>
      </c>
      <c r="IY11" s="20">
        <f t="shared" si="10"/>
        <v>0</v>
      </c>
      <c r="IZ11" s="20">
        <f t="shared" si="10"/>
        <v>0</v>
      </c>
      <c r="JA11" s="20">
        <f t="shared" si="1"/>
        <v>939902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 customHeight="1">
      <c r="A15" s="90" t="s">
        <v>33</v>
      </c>
      <c r="B15" s="87">
        <v>2002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 t="s">
        <v>67</v>
      </c>
      <c r="O15" s="87">
        <v>2003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8" t="s">
        <v>68</v>
      </c>
      <c r="AB15" s="87">
        <v>2004</v>
      </c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8" t="s">
        <v>69</v>
      </c>
      <c r="AO15" s="87">
        <v>2005</v>
      </c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8" t="s">
        <v>70</v>
      </c>
      <c r="BB15" s="87">
        <v>2006</v>
      </c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8" t="s">
        <v>56</v>
      </c>
      <c r="BO15" s="87">
        <v>2007</v>
      </c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8" t="s">
        <v>57</v>
      </c>
      <c r="CB15" s="87">
        <v>2008</v>
      </c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8" t="s">
        <v>58</v>
      </c>
      <c r="CO15" s="87">
        <v>2009</v>
      </c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8" t="s">
        <v>59</v>
      </c>
      <c r="DB15" s="87">
        <v>2010</v>
      </c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8" t="s">
        <v>60</v>
      </c>
      <c r="DO15" s="87">
        <v>2011</v>
      </c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8" t="s">
        <v>61</v>
      </c>
      <c r="EB15" s="87">
        <v>2012</v>
      </c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8" t="s">
        <v>62</v>
      </c>
      <c r="EO15" s="87">
        <v>2013</v>
      </c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8" t="s">
        <v>63</v>
      </c>
      <c r="FB15" s="87">
        <v>2014</v>
      </c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8" t="s">
        <v>64</v>
      </c>
      <c r="FO15" s="87">
        <v>2015</v>
      </c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8" t="s">
        <v>65</v>
      </c>
      <c r="GB15" s="87">
        <v>2016</v>
      </c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8" t="s">
        <v>75</v>
      </c>
      <c r="GO15" s="87">
        <v>2017</v>
      </c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8" t="s">
        <v>76</v>
      </c>
      <c r="HB15" s="87">
        <v>2018</v>
      </c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8" t="s">
        <v>122</v>
      </c>
      <c r="HO15" s="87">
        <v>2019</v>
      </c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8" t="s">
        <v>124</v>
      </c>
      <c r="IB15" s="87">
        <v>2020</v>
      </c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8" t="s">
        <v>130</v>
      </c>
      <c r="IO15" s="87">
        <v>2022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8" t="s">
        <v>135</v>
      </c>
    </row>
    <row r="16" spans="1:261" ht="15">
      <c r="A16" s="91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9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9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9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9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9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9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9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9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9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9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9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9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9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9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9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9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9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9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9"/>
      <c r="IO16" s="82" t="s">
        <v>12</v>
      </c>
      <c r="IP16" s="82" t="s">
        <v>13</v>
      </c>
      <c r="IQ16" s="82" t="s">
        <v>14</v>
      </c>
      <c r="IR16" s="82" t="s">
        <v>15</v>
      </c>
      <c r="IS16" s="82" t="s">
        <v>16</v>
      </c>
      <c r="IT16" s="82" t="s">
        <v>17</v>
      </c>
      <c r="IU16" s="82" t="s">
        <v>18</v>
      </c>
      <c r="IV16" s="82" t="s">
        <v>19</v>
      </c>
      <c r="IW16" s="82" t="s">
        <v>20</v>
      </c>
      <c r="IX16" s="82" t="s">
        <v>21</v>
      </c>
      <c r="IY16" s="82" t="s">
        <v>22</v>
      </c>
      <c r="IZ16" s="82" t="s">
        <v>23</v>
      </c>
      <c r="JA16" s="89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142618</v>
      </c>
      <c r="IP17" s="75">
        <v>162.00200000000001</v>
      </c>
      <c r="IQ17" s="75">
        <v>150.29</v>
      </c>
      <c r="IR17" s="75">
        <v>160.90799999999999</v>
      </c>
      <c r="IS17" s="75"/>
      <c r="IT17" s="75"/>
      <c r="IU17" s="75"/>
      <c r="IV17" s="75"/>
      <c r="IW17" s="75"/>
      <c r="IX17" s="75"/>
      <c r="IY17" s="75"/>
      <c r="IZ17" s="75"/>
      <c r="JA17" s="75">
        <f>SUM(IO17:IZ17)</f>
        <v>143091.20000000001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/>
      <c r="IT18" s="75"/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SUM(IO17,IO18)</f>
        <v>142618</v>
      </c>
      <c r="IP19" s="20">
        <f t="shared" ref="IP19:IZ19" si="207">SUM(IP17,IP18)</f>
        <v>162.00200000000001</v>
      </c>
      <c r="IQ19" s="20">
        <f t="shared" si="207"/>
        <v>150.29</v>
      </c>
      <c r="IR19" s="20">
        <f t="shared" si="207"/>
        <v>160.90799999999999</v>
      </c>
      <c r="IS19" s="20">
        <f t="shared" si="207"/>
        <v>0</v>
      </c>
      <c r="IT19" s="20">
        <f t="shared" si="207"/>
        <v>0</v>
      </c>
      <c r="IU19" s="20">
        <f t="shared" si="207"/>
        <v>0</v>
      </c>
      <c r="IV19" s="20">
        <f t="shared" si="207"/>
        <v>0</v>
      </c>
      <c r="IW19" s="20">
        <f t="shared" si="207"/>
        <v>0</v>
      </c>
      <c r="IX19" s="20">
        <f t="shared" si="207"/>
        <v>0</v>
      </c>
      <c r="IY19" s="20">
        <f t="shared" si="207"/>
        <v>0</v>
      </c>
      <c r="IZ19" s="20">
        <f t="shared" si="207"/>
        <v>0</v>
      </c>
      <c r="JA19" s="20">
        <f t="shared" si="12"/>
        <v>143091.20000000001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 customHeight="1">
      <c r="A23" s="90" t="s">
        <v>33</v>
      </c>
      <c r="B23" s="87">
        <v>2002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 t="s">
        <v>67</v>
      </c>
      <c r="O23" s="87">
        <v>2003</v>
      </c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8" t="s">
        <v>68</v>
      </c>
      <c r="AB23" s="87">
        <v>2004</v>
      </c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8" t="s">
        <v>69</v>
      </c>
      <c r="AO23" s="87">
        <v>2005</v>
      </c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8" t="s">
        <v>70</v>
      </c>
      <c r="BB23" s="87">
        <v>2006</v>
      </c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8" t="s">
        <v>56</v>
      </c>
      <c r="BO23" s="87">
        <v>2007</v>
      </c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8" t="s">
        <v>57</v>
      </c>
      <c r="CB23" s="87">
        <v>2008</v>
      </c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8" t="s">
        <v>58</v>
      </c>
      <c r="CO23" s="87">
        <v>2009</v>
      </c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8" t="s">
        <v>59</v>
      </c>
      <c r="DB23" s="87">
        <v>2010</v>
      </c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8" t="s">
        <v>60</v>
      </c>
      <c r="DO23" s="87">
        <v>2011</v>
      </c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8" t="s">
        <v>61</v>
      </c>
      <c r="EB23" s="87">
        <v>2012</v>
      </c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8" t="s">
        <v>62</v>
      </c>
      <c r="EO23" s="87">
        <v>2013</v>
      </c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8" t="s">
        <v>63</v>
      </c>
      <c r="FB23" s="87">
        <v>2014</v>
      </c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8" t="s">
        <v>64</v>
      </c>
      <c r="FO23" s="87">
        <v>2015</v>
      </c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8" t="s">
        <v>65</v>
      </c>
      <c r="GB23" s="87">
        <v>2016</v>
      </c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8" t="s">
        <v>75</v>
      </c>
      <c r="GO23" s="87">
        <v>2017</v>
      </c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8" t="s">
        <v>76</v>
      </c>
      <c r="HB23" s="87">
        <v>2018</v>
      </c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8" t="s">
        <v>122</v>
      </c>
      <c r="HO23" s="87">
        <v>2019</v>
      </c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8" t="s">
        <v>124</v>
      </c>
      <c r="IB23" s="87">
        <v>2020</v>
      </c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8" t="s">
        <v>130</v>
      </c>
      <c r="IO23" s="87">
        <v>2022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8" t="s">
        <v>135</v>
      </c>
    </row>
    <row r="24" spans="1:261" ht="15">
      <c r="A24" s="91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9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9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9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9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9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9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9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9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9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9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9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9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9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9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9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9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9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9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9"/>
      <c r="IO24" s="82" t="s">
        <v>12</v>
      </c>
      <c r="IP24" s="82" t="s">
        <v>13</v>
      </c>
      <c r="IQ24" s="82" t="s">
        <v>14</v>
      </c>
      <c r="IR24" s="82" t="s">
        <v>15</v>
      </c>
      <c r="IS24" s="82" t="s">
        <v>16</v>
      </c>
      <c r="IT24" s="82" t="s">
        <v>17</v>
      </c>
      <c r="IU24" s="82" t="s">
        <v>18</v>
      </c>
      <c r="IV24" s="82" t="s">
        <v>19</v>
      </c>
      <c r="IW24" s="82" t="s">
        <v>20</v>
      </c>
      <c r="IX24" s="82" t="s">
        <v>21</v>
      </c>
      <c r="IY24" s="82" t="s">
        <v>22</v>
      </c>
      <c r="IZ24" s="82" t="s">
        <v>23</v>
      </c>
      <c r="JA24" s="89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5209</v>
      </c>
      <c r="IP25" s="75">
        <v>4099</v>
      </c>
      <c r="IQ25" s="75">
        <v>4953</v>
      </c>
      <c r="IR25" s="75">
        <v>5723</v>
      </c>
      <c r="IS25" s="75"/>
      <c r="IT25" s="75"/>
      <c r="IU25" s="75"/>
      <c r="IV25" s="75"/>
      <c r="IW25" s="75"/>
      <c r="IX25" s="75"/>
      <c r="IY25" s="75"/>
      <c r="IZ25" s="75"/>
      <c r="JA25" s="75">
        <f>SUM(IO25:IZ25)</f>
        <v>19984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3</v>
      </c>
      <c r="IP26" s="75">
        <v>9</v>
      </c>
      <c r="IQ26" s="75">
        <v>16</v>
      </c>
      <c r="IR26" s="75">
        <v>7</v>
      </c>
      <c r="IS26" s="75"/>
      <c r="IT26" s="75"/>
      <c r="IU26" s="75"/>
      <c r="IV26" s="75"/>
      <c r="IW26" s="75"/>
      <c r="IX26" s="75"/>
      <c r="IY26" s="75"/>
      <c r="IZ26" s="75"/>
      <c r="JA26" s="75">
        <f t="shared" ref="JA26:JA27" si="209">SUM(IO26:IZ26)</f>
        <v>35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SUM(IO25,IO26)</f>
        <v>5212</v>
      </c>
      <c r="IP27" s="20">
        <f t="shared" ref="IP27:IZ27" si="404">SUM(IP25,IP26)</f>
        <v>4108</v>
      </c>
      <c r="IQ27" s="20">
        <f t="shared" si="404"/>
        <v>4969</v>
      </c>
      <c r="IR27" s="20">
        <f t="shared" si="404"/>
        <v>5730</v>
      </c>
      <c r="IS27" s="20">
        <f t="shared" si="404"/>
        <v>0</v>
      </c>
      <c r="IT27" s="20">
        <f t="shared" si="404"/>
        <v>0</v>
      </c>
      <c r="IU27" s="20">
        <f t="shared" si="404"/>
        <v>0</v>
      </c>
      <c r="IV27" s="20">
        <f t="shared" si="404"/>
        <v>0</v>
      </c>
      <c r="IW27" s="20">
        <f t="shared" si="404"/>
        <v>0</v>
      </c>
      <c r="IX27" s="20">
        <f t="shared" si="404"/>
        <v>0</v>
      </c>
      <c r="IY27" s="20">
        <f t="shared" si="404"/>
        <v>0</v>
      </c>
      <c r="IZ27" s="20">
        <f t="shared" si="404"/>
        <v>0</v>
      </c>
      <c r="JA27" s="20">
        <f t="shared" si="209"/>
        <v>20019</v>
      </c>
    </row>
    <row r="28" spans="1:261">
      <c r="A28" s="55" t="s">
        <v>123</v>
      </c>
    </row>
  </sheetData>
  <mergeCells count="123"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2022-06-14T14:23:02Z</dcterms:modified>
</cp:coreProperties>
</file>