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9D7AAC2-DE9D-4C4C-A806-D3D77094B64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E80" i="1" l="1"/>
  <c r="HE41" i="1"/>
  <c r="HF41" i="1"/>
  <c r="HE23" i="1"/>
  <c r="HF23" i="1"/>
  <c r="EQ27" i="6" l="1"/>
  <c r="JO36" i="7"/>
  <c r="EO84" i="6"/>
  <c r="IZ27" i="8" l="1"/>
  <c r="IY27" i="8"/>
  <c r="IX27" i="8"/>
  <c r="IW27" i="8"/>
  <c r="IV27" i="8"/>
  <c r="IU27" i="8"/>
  <c r="IT27" i="8"/>
  <c r="IS27" i="8"/>
  <c r="IR27" i="8"/>
  <c r="IQ27" i="8"/>
  <c r="IP27" i="8"/>
  <c r="IO27" i="8"/>
  <c r="JA26" i="8"/>
  <c r="JA25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JA18" i="8"/>
  <c r="JA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IZ11" i="8"/>
  <c r="KA20" i="7" l="1"/>
  <c r="KA28" i="7"/>
  <c r="KA36" i="7"/>
  <c r="FB77" i="6"/>
  <c r="FB66" i="6"/>
  <c r="HO80" i="1"/>
  <c r="HO101" i="1"/>
  <c r="HO119" i="1"/>
  <c r="FB16" i="6"/>
  <c r="FB41" i="6"/>
  <c r="FB27" i="6"/>
  <c r="JA27" i="8"/>
  <c r="HO62" i="1"/>
  <c r="JA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11" i="8"/>
  <c r="EM86" i="6"/>
  <c r="EM77" i="6"/>
  <c r="EM66" i="6"/>
  <c r="EM52" i="6"/>
  <c r="EM41" i="6"/>
  <c r="EM27" i="6"/>
  <c r="EM16" i="6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11" i="8"/>
  <c r="IS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1" i="8"/>
  <c r="IQ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O11" i="8"/>
  <c r="JA10" i="8"/>
  <c r="JA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HA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27" i="8" s="1"/>
  <c r="GA10" i="8"/>
  <c r="GA9" i="8"/>
  <c r="GA11" i="8" s="1"/>
  <c r="FN26" i="8"/>
  <c r="FN25" i="8"/>
  <c r="FN18" i="8"/>
  <c r="FN17" i="8"/>
  <c r="FN10" i="8"/>
  <c r="FN9" i="8"/>
  <c r="FA26" i="8"/>
  <c r="FA25" i="8"/>
  <c r="FA27" i="8" s="1"/>
  <c r="FA18" i="8"/>
  <c r="FA17" i="8"/>
  <c r="FA10" i="8"/>
  <c r="FA9" i="8"/>
  <c r="EN26" i="8"/>
  <c r="EN25" i="8"/>
  <c r="EN27" i="8" s="1"/>
  <c r="EN18" i="8"/>
  <c r="EN17" i="8"/>
  <c r="EN19" i="8" s="1"/>
  <c r="EN10" i="8"/>
  <c r="EN9" i="8"/>
  <c r="EA26" i="8"/>
  <c r="EA25" i="8"/>
  <c r="EA18" i="8"/>
  <c r="EA17" i="8"/>
  <c r="EA10" i="8"/>
  <c r="EA9" i="8"/>
  <c r="EA11" i="8" s="1"/>
  <c r="DN26" i="8"/>
  <c r="DN25" i="8"/>
  <c r="DN18" i="8"/>
  <c r="DN17" i="8"/>
  <c r="DN10" i="8"/>
  <c r="DN9" i="8"/>
  <c r="DN11" i="8" s="1"/>
  <c r="DA18" i="8"/>
  <c r="DA17" i="8"/>
  <c r="DA19" i="8" s="1"/>
  <c r="DA10" i="8"/>
  <c r="DA9" i="8"/>
  <c r="CN26" i="8"/>
  <c r="CN25" i="8"/>
  <c r="CN18" i="8"/>
  <c r="CN17" i="8"/>
  <c r="CN10" i="8"/>
  <c r="CN9" i="8"/>
  <c r="CN11" i="8" s="1"/>
  <c r="CA26" i="8"/>
  <c r="CA25" i="8"/>
  <c r="CA18" i="8"/>
  <c r="CA17" i="8"/>
  <c r="CA10" i="8"/>
  <c r="CA9" i="8"/>
  <c r="BN26" i="8"/>
  <c r="BN25" i="8"/>
  <c r="BN27" i="8" s="1"/>
  <c r="BN18" i="8"/>
  <c r="BN17" i="8"/>
  <c r="BN10" i="8"/>
  <c r="BN9" i="8"/>
  <c r="BN11" i="8" s="1"/>
  <c r="BA26" i="8"/>
  <c r="BA25" i="8"/>
  <c r="BA18" i="8"/>
  <c r="BA17" i="8"/>
  <c r="BA19" i="8" s="1"/>
  <c r="BA10" i="8"/>
  <c r="BA9" i="8"/>
  <c r="AN26" i="8"/>
  <c r="AN25" i="8"/>
  <c r="AN18" i="8"/>
  <c r="AN17" i="8"/>
  <c r="AN10" i="8"/>
  <c r="AN9" i="8"/>
  <c r="AN11" i="8" s="1"/>
  <c r="AA26" i="8"/>
  <c r="AA25" i="8"/>
  <c r="AA18" i="8"/>
  <c r="AA17" i="8"/>
  <c r="AA10" i="8"/>
  <c r="AA9" i="8"/>
  <c r="AA11" i="8" s="1"/>
  <c r="N26" i="8"/>
  <c r="N25" i="8"/>
  <c r="N27" i="8" s="1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EA19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AB41" i="6" l="1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A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<sst xmlns="http://schemas.openxmlformats.org/spreadsheetml/2006/main" count="4977" uniqueCount="136">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</sst>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99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99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31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4" t="s">
        <v>79</v>
      </c>
    </row>
    <row r="7" spans="3:4" s="5" customFormat="1" ht="28.5" customHeight="1" thickBot="1">
      <c r="C7" s="4"/>
      <c r="D7" s="85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zoomScaleNormal="100" workbookViewId="0">
      <pane xSplit="1" topLeftCell="JL1" activePane="topRight" state="frozen"/>
      <selection pane="topRight" activeCell="JH4" sqref="JH4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</row>
    <row r="6" spans="1:287" ht="3" customHeight="1"/>
    <row r="7" spans="1:287" ht="15" customHeight="1">
      <c r="A7" s="88" t="s">
        <v>33</v>
      </c>
      <c r="B7" s="87">
        <v>2001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90" t="s">
        <v>66</v>
      </c>
      <c r="O7" s="87">
        <v>2002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90" t="s">
        <v>67</v>
      </c>
      <c r="AB7" s="87">
        <v>2003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90" t="s">
        <v>68</v>
      </c>
      <c r="AO7" s="87">
        <v>2004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 t="s">
        <v>69</v>
      </c>
      <c r="BB7" s="87">
        <v>2005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90" t="s">
        <v>70</v>
      </c>
      <c r="BO7" s="87">
        <v>2006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90" t="s">
        <v>56</v>
      </c>
      <c r="CB7" s="87">
        <v>2007</v>
      </c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90" t="s">
        <v>57</v>
      </c>
      <c r="CO7" s="87">
        <v>2008</v>
      </c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90" t="s">
        <v>58</v>
      </c>
      <c r="DB7" s="87">
        <v>2009</v>
      </c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90" t="s">
        <v>59</v>
      </c>
      <c r="DO7" s="87">
        <v>2010</v>
      </c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90" t="s">
        <v>60</v>
      </c>
      <c r="EB7" s="87">
        <v>2011</v>
      </c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90" t="s">
        <v>61</v>
      </c>
      <c r="EO7" s="87">
        <v>2012</v>
      </c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90" t="s">
        <v>62</v>
      </c>
      <c r="FB7" s="87">
        <v>2013</v>
      </c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90" t="s">
        <v>63</v>
      </c>
      <c r="FO7" s="87">
        <v>2014</v>
      </c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90" t="s">
        <v>64</v>
      </c>
      <c r="GB7" s="87">
        <v>2015</v>
      </c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90" t="s">
        <v>65</v>
      </c>
      <c r="GO7" s="87">
        <v>2016</v>
      </c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6" t="s">
        <v>75</v>
      </c>
      <c r="HB7" s="87">
        <v>2017</v>
      </c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6" t="s">
        <v>76</v>
      </c>
      <c r="HO7" s="87">
        <v>2018</v>
      </c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6" t="s">
        <v>122</v>
      </c>
      <c r="IB7" s="87">
        <v>2019</v>
      </c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6" t="s">
        <v>124</v>
      </c>
      <c r="IO7" s="87">
        <v>2020</v>
      </c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6" t="s">
        <v>130</v>
      </c>
      <c r="JB7" s="87">
        <v>2021</v>
      </c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6" t="s">
        <v>131</v>
      </c>
      <c r="JO7" s="87">
        <v>2022</v>
      </c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6" t="s">
        <v>135</v>
      </c>
    </row>
    <row r="8" spans="1:287" ht="15">
      <c r="A8" s="89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1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1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1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1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1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1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1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1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1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1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1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1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1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1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1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6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6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6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6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6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6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86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/>
      <c r="JS9" s="18"/>
      <c r="JT9" s="18"/>
      <c r="JU9" s="18"/>
      <c r="JV9" s="18"/>
      <c r="JW9" s="18"/>
      <c r="JX9" s="18"/>
      <c r="JY9" s="18"/>
      <c r="JZ9" s="18"/>
      <c r="KA9" s="18">
        <f>+SUM(JO9:JZ9)</f>
        <v>2493996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/>
      <c r="JS10" s="18"/>
      <c r="JT10" s="18"/>
      <c r="JU10" s="18"/>
      <c r="JV10" s="18"/>
      <c r="JW10" s="18"/>
      <c r="JX10" s="18"/>
      <c r="JY10" s="18"/>
      <c r="JZ10" s="18"/>
      <c r="KA10" s="18">
        <f t="shared" ref="KA10:KA11" si="6">+SUM(JO10:JZ10)</f>
        <v>1258610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/>
      <c r="JS11" s="18"/>
      <c r="JT11" s="18"/>
      <c r="JU11" s="18"/>
      <c r="JV11" s="18"/>
      <c r="JW11" s="18"/>
      <c r="JX11" s="18"/>
      <c r="JY11" s="18"/>
      <c r="JZ11" s="18"/>
      <c r="KA11" s="18">
        <f t="shared" si="6"/>
        <v>115649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0</v>
      </c>
      <c r="JS12" s="20">
        <f t="shared" si="148"/>
        <v>0</v>
      </c>
      <c r="JT12" s="20">
        <f t="shared" si="148"/>
        <v>0</v>
      </c>
      <c r="JU12" s="20">
        <f t="shared" si="148"/>
        <v>0</v>
      </c>
      <c r="JV12" s="20">
        <f t="shared" si="148"/>
        <v>0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3868255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88" t="s">
        <v>33</v>
      </c>
      <c r="B16" s="87">
        <v>2001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0" t="s">
        <v>66</v>
      </c>
      <c r="O16" s="87">
        <v>2002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90" t="s">
        <v>67</v>
      </c>
      <c r="AB16" s="87">
        <v>2003</v>
      </c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90" t="s">
        <v>68</v>
      </c>
      <c r="AO16" s="87">
        <v>2004</v>
      </c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90" t="s">
        <v>69</v>
      </c>
      <c r="BB16" s="87">
        <v>2005</v>
      </c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90" t="s">
        <v>70</v>
      </c>
      <c r="BO16" s="87">
        <v>2006</v>
      </c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90" t="s">
        <v>56</v>
      </c>
      <c r="CB16" s="87">
        <v>2007</v>
      </c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90" t="s">
        <v>57</v>
      </c>
      <c r="CO16" s="87">
        <v>2008</v>
      </c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90" t="s">
        <v>58</v>
      </c>
      <c r="DB16" s="87">
        <v>2009</v>
      </c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90" t="s">
        <v>59</v>
      </c>
      <c r="DO16" s="87">
        <v>2010</v>
      </c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90" t="s">
        <v>60</v>
      </c>
      <c r="EB16" s="87">
        <v>2011</v>
      </c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90" t="s">
        <v>61</v>
      </c>
      <c r="EO16" s="87">
        <v>2012</v>
      </c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90" t="s">
        <v>62</v>
      </c>
      <c r="FB16" s="87">
        <v>2013</v>
      </c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90" t="s">
        <v>63</v>
      </c>
      <c r="FO16" s="87">
        <v>2014</v>
      </c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90" t="s">
        <v>64</v>
      </c>
      <c r="GB16" s="87">
        <v>2015</v>
      </c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90" t="s">
        <v>65</v>
      </c>
      <c r="GO16" s="87">
        <v>2016</v>
      </c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6" t="s">
        <v>75</v>
      </c>
      <c r="HB16" s="87">
        <v>2017</v>
      </c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6" t="s">
        <v>76</v>
      </c>
      <c r="HO16" s="87">
        <v>2018</v>
      </c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6" t="s">
        <v>122</v>
      </c>
      <c r="IB16" s="87">
        <v>2019</v>
      </c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6" t="s">
        <v>124</v>
      </c>
      <c r="IO16" s="87">
        <v>2020</v>
      </c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6" t="s">
        <v>130</v>
      </c>
      <c r="JB16" s="87">
        <v>2021</v>
      </c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6" t="s">
        <v>131</v>
      </c>
      <c r="JO16" s="87">
        <v>2022</v>
      </c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6" t="s">
        <v>135</v>
      </c>
    </row>
    <row r="17" spans="1:287" ht="15">
      <c r="A17" s="89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91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91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91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91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91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91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91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91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91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91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91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91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91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91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91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6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6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6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6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6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6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86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/>
      <c r="JS18" s="18"/>
      <c r="JT18" s="18"/>
      <c r="JU18" s="18"/>
      <c r="JV18" s="18"/>
      <c r="JW18" s="18"/>
      <c r="JX18" s="18"/>
      <c r="JY18" s="18"/>
      <c r="JZ18" s="18"/>
      <c r="KA18" s="18">
        <f>+SUM(JO18:JZ18)</f>
        <v>5547.6244800000004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/>
      <c r="JS19" s="18"/>
      <c r="JT19" s="18"/>
      <c r="JU19" s="18"/>
      <c r="JV19" s="18"/>
      <c r="JW19" s="18"/>
      <c r="JX19" s="18"/>
      <c r="JY19" s="18"/>
      <c r="JZ19" s="18"/>
      <c r="KA19" s="18">
        <f t="shared" ref="KA19" si="151">+SUM(JO19:JZ19)</f>
        <v>47337.59259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0</v>
      </c>
      <c r="JS20" s="20">
        <f t="shared" si="158"/>
        <v>0</v>
      </c>
      <c r="JT20" s="20">
        <f t="shared" si="158"/>
        <v>0</v>
      </c>
      <c r="JU20" s="20">
        <f t="shared" si="158"/>
        <v>0</v>
      </c>
      <c r="JV20" s="20">
        <f t="shared" si="158"/>
        <v>0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52885.217069999999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88" t="s">
        <v>33</v>
      </c>
      <c r="B24" s="87">
        <v>2001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0" t="s">
        <v>66</v>
      </c>
      <c r="O24" s="87">
        <v>2002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90" t="s">
        <v>67</v>
      </c>
      <c r="AB24" s="87">
        <v>2003</v>
      </c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90" t="s">
        <v>68</v>
      </c>
      <c r="AO24" s="87">
        <v>2004</v>
      </c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90" t="s">
        <v>69</v>
      </c>
      <c r="BB24" s="87">
        <v>2005</v>
      </c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90" t="s">
        <v>70</v>
      </c>
      <c r="BO24" s="87">
        <v>2006</v>
      </c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90" t="s">
        <v>56</v>
      </c>
      <c r="CB24" s="87">
        <v>2007</v>
      </c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90" t="s">
        <v>57</v>
      </c>
      <c r="CO24" s="87">
        <v>2008</v>
      </c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90" t="s">
        <v>58</v>
      </c>
      <c r="DB24" s="87">
        <v>2009</v>
      </c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90" t="s">
        <v>59</v>
      </c>
      <c r="DO24" s="87">
        <v>2010</v>
      </c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90" t="s">
        <v>60</v>
      </c>
      <c r="EB24" s="87">
        <v>2011</v>
      </c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90" t="s">
        <v>61</v>
      </c>
      <c r="EO24" s="87">
        <v>2012</v>
      </c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90" t="s">
        <v>62</v>
      </c>
      <c r="FB24" s="87">
        <v>2013</v>
      </c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90" t="s">
        <v>63</v>
      </c>
      <c r="FO24" s="87">
        <v>2014</v>
      </c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90" t="s">
        <v>64</v>
      </c>
      <c r="GB24" s="87">
        <v>2015</v>
      </c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90" t="s">
        <v>65</v>
      </c>
      <c r="GO24" s="87">
        <v>2016</v>
      </c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6" t="s">
        <v>75</v>
      </c>
      <c r="HB24" s="87">
        <v>2017</v>
      </c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6" t="s">
        <v>76</v>
      </c>
      <c r="HO24" s="87">
        <v>2018</v>
      </c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6" t="s">
        <v>122</v>
      </c>
      <c r="IB24" s="87">
        <v>2019</v>
      </c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6" t="s">
        <v>124</v>
      </c>
      <c r="IO24" s="87">
        <v>2020</v>
      </c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6" t="s">
        <v>130</v>
      </c>
      <c r="JB24" s="87">
        <v>2021</v>
      </c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6" t="s">
        <v>131</v>
      </c>
      <c r="JO24" s="87">
        <v>2022</v>
      </c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6" t="s">
        <v>135</v>
      </c>
    </row>
    <row r="25" spans="1:287" ht="15">
      <c r="A25" s="89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91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91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91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91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91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91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91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91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91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91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91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91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91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91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91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6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6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6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6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6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6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86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/>
      <c r="JS26" s="18"/>
      <c r="JT26" s="18"/>
      <c r="JU26" s="18"/>
      <c r="JV26" s="18"/>
      <c r="JW26" s="18"/>
      <c r="JX26" s="18"/>
      <c r="JY26" s="18"/>
      <c r="JZ26" s="18"/>
      <c r="KA26" s="18">
        <f>+SUM(JO26:JZ26)</f>
        <v>21065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/>
      <c r="JS27" s="18"/>
      <c r="JT27" s="18"/>
      <c r="JU27" s="18"/>
      <c r="JV27" s="18"/>
      <c r="JW27" s="18"/>
      <c r="JX27" s="18"/>
      <c r="JY27" s="18"/>
      <c r="JZ27" s="18"/>
      <c r="KA27" s="18">
        <f t="shared" ref="KA27" si="161">+SUM(JO27:JZ27)</f>
        <v>10440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0</v>
      </c>
      <c r="JS28" s="20">
        <f t="shared" si="169"/>
        <v>0</v>
      </c>
      <c r="JT28" s="20">
        <f t="shared" si="169"/>
        <v>0</v>
      </c>
      <c r="JU28" s="20">
        <f t="shared" si="169"/>
        <v>0</v>
      </c>
      <c r="JV28" s="20">
        <f t="shared" si="169"/>
        <v>0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31505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88" t="s">
        <v>133</v>
      </c>
      <c r="B32" s="87">
        <v>2001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 t="s">
        <v>66</v>
      </c>
      <c r="O32" s="87">
        <v>2002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90" t="s">
        <v>67</v>
      </c>
      <c r="AB32" s="87">
        <v>2003</v>
      </c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90" t="s">
        <v>68</v>
      </c>
      <c r="AO32" s="87">
        <v>2004</v>
      </c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90" t="s">
        <v>69</v>
      </c>
      <c r="BB32" s="87">
        <v>2005</v>
      </c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90" t="s">
        <v>70</v>
      </c>
      <c r="BO32" s="87">
        <v>2006</v>
      </c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90" t="s">
        <v>56</v>
      </c>
      <c r="CB32" s="87">
        <v>2007</v>
      </c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90" t="s">
        <v>57</v>
      </c>
      <c r="CO32" s="87">
        <v>2008</v>
      </c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90" t="s">
        <v>58</v>
      </c>
      <c r="DB32" s="87">
        <v>2009</v>
      </c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90" t="s">
        <v>59</v>
      </c>
      <c r="DO32" s="87">
        <v>2010</v>
      </c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90" t="s">
        <v>60</v>
      </c>
      <c r="EB32" s="87">
        <v>2011</v>
      </c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90" t="s">
        <v>61</v>
      </c>
      <c r="EO32" s="87">
        <v>2012</v>
      </c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90" t="s">
        <v>62</v>
      </c>
      <c r="FB32" s="87">
        <v>2013</v>
      </c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90" t="s">
        <v>63</v>
      </c>
      <c r="FO32" s="87">
        <v>2014</v>
      </c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90" t="s">
        <v>64</v>
      </c>
      <c r="GB32" s="87">
        <v>2015</v>
      </c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90" t="s">
        <v>65</v>
      </c>
      <c r="GO32" s="87">
        <v>2016</v>
      </c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6" t="s">
        <v>75</v>
      </c>
      <c r="HB32" s="87">
        <v>2017</v>
      </c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6" t="s">
        <v>76</v>
      </c>
      <c r="HO32" s="87">
        <v>2018</v>
      </c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6" t="s">
        <v>122</v>
      </c>
      <c r="IB32" s="87">
        <v>2019</v>
      </c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6" t="s">
        <v>124</v>
      </c>
      <c r="IO32" s="87">
        <v>2020</v>
      </c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6" t="s">
        <v>130</v>
      </c>
      <c r="JB32" s="87">
        <v>2021</v>
      </c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6" t="s">
        <v>131</v>
      </c>
      <c r="JO32" s="87">
        <v>2021</v>
      </c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6" t="s">
        <v>135</v>
      </c>
    </row>
    <row r="33" spans="1:287" ht="15">
      <c r="A33" s="89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91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91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91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91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91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91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91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91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91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91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91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91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91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91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91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6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6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6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6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6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6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86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>
        <v>16809.637149999999</v>
      </c>
      <c r="JR34" s="18"/>
      <c r="JS34" s="18"/>
      <c r="JT34" s="18"/>
      <c r="JU34" s="18"/>
      <c r="JV34" s="18"/>
      <c r="JW34" s="18"/>
      <c r="JX34" s="18"/>
      <c r="JY34" s="18"/>
      <c r="JZ34" s="18"/>
      <c r="KA34" s="18">
        <f>+SUM(JO34:JZ34)</f>
        <v>47380.75748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/>
      <c r="JS35" s="18"/>
      <c r="JT35" s="18"/>
      <c r="JU35" s="18"/>
      <c r="JV35" s="18"/>
      <c r="JW35" s="18"/>
      <c r="JX35" s="18"/>
      <c r="JY35" s="18"/>
      <c r="JZ35" s="18"/>
      <c r="KA35" s="18">
        <f t="shared" ref="KA35" si="172">+SUM(JO35:JZ35)</f>
        <v>13672.790270000001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0</v>
      </c>
      <c r="JS36" s="20">
        <f t="shared" si="179"/>
        <v>0</v>
      </c>
      <c r="JT36" s="20">
        <f t="shared" si="179"/>
        <v>0</v>
      </c>
      <c r="JU36" s="20">
        <f t="shared" si="179"/>
        <v>0</v>
      </c>
      <c r="JV36" s="20">
        <f t="shared" si="179"/>
        <v>0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61053.547749999998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zoomScale="85" zoomScaleNormal="85" workbookViewId="0">
      <pane xSplit="1" topLeftCell="HC1" activePane="topRight" state="frozen"/>
      <selection pane="topRight" activeCell="A148" sqref="A148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88" t="s">
        <v>33</v>
      </c>
      <c r="B9" s="27"/>
      <c r="C9" s="87">
        <v>2006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90" t="s">
        <v>56</v>
      </c>
      <c r="P9" s="87">
        <v>2007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90" t="s">
        <v>57</v>
      </c>
      <c r="AC9" s="87">
        <v>2008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90" t="s">
        <v>58</v>
      </c>
      <c r="AP9" s="87">
        <v>2009</v>
      </c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0" t="s">
        <v>59</v>
      </c>
      <c r="BC9" s="87">
        <v>2010</v>
      </c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90" t="s">
        <v>60</v>
      </c>
      <c r="BP9" s="87">
        <v>2011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90" t="s">
        <v>61</v>
      </c>
      <c r="CC9" s="87">
        <v>2012</v>
      </c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90" t="s">
        <v>62</v>
      </c>
      <c r="CP9" s="87">
        <v>2013</v>
      </c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90" t="s">
        <v>63</v>
      </c>
      <c r="DC9" s="87">
        <v>2014</v>
      </c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90" t="s">
        <v>64</v>
      </c>
      <c r="DP9" s="87">
        <v>2015</v>
      </c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90" t="s">
        <v>65</v>
      </c>
      <c r="EC9" s="87">
        <v>2016</v>
      </c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90" t="s">
        <v>75</v>
      </c>
      <c r="EP9" s="87">
        <v>2017</v>
      </c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90" t="s">
        <v>76</v>
      </c>
      <c r="FC9" s="87">
        <v>2018</v>
      </c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90" t="s">
        <v>122</v>
      </c>
      <c r="FP9" s="87">
        <v>2019</v>
      </c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90" t="s">
        <v>124</v>
      </c>
      <c r="GC9" s="87">
        <v>2020</v>
      </c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6" t="s">
        <v>130</v>
      </c>
      <c r="GP9" s="87">
        <v>2021</v>
      </c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6" t="s">
        <v>131</v>
      </c>
      <c r="HC9" s="87">
        <v>2022</v>
      </c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6" t="s">
        <v>135</v>
      </c>
    </row>
    <row r="10" spans="1:223" ht="15.95" customHeight="1">
      <c r="A10" s="89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1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1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1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1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1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1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1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1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1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91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91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91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91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91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6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6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86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>
        <v>33474</v>
      </c>
      <c r="HF11" s="29"/>
      <c r="HG11" s="29"/>
      <c r="HH11" s="29"/>
      <c r="HI11" s="29"/>
      <c r="HJ11" s="29"/>
      <c r="HK11" s="29"/>
      <c r="HL11" s="29"/>
      <c r="HM11" s="29"/>
      <c r="HN11" s="29"/>
      <c r="HO11" s="30">
        <f>SUM(HC11:HN11)</f>
        <v>98317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>
        <v>1066</v>
      </c>
      <c r="HF12" s="29"/>
      <c r="HG12" s="29"/>
      <c r="HH12" s="29"/>
      <c r="HI12" s="29"/>
      <c r="HJ12" s="29"/>
      <c r="HK12" s="29"/>
      <c r="HL12" s="29"/>
      <c r="HM12" s="29"/>
      <c r="HN12" s="29"/>
      <c r="HO12" s="30">
        <f t="shared" ref="HO12:HO23" si="16">SUM(HC12:HN12)</f>
        <v>3438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>
        <v>16</v>
      </c>
      <c r="HF13" s="29"/>
      <c r="HG13" s="29"/>
      <c r="HH13" s="29"/>
      <c r="HI13" s="29"/>
      <c r="HJ13" s="29"/>
      <c r="HK13" s="29"/>
      <c r="HL13" s="29"/>
      <c r="HM13" s="29"/>
      <c r="HN13" s="29"/>
      <c r="HO13" s="30">
        <f t="shared" si="16"/>
        <v>54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>
        <v>60735</v>
      </c>
      <c r="HF14" s="29"/>
      <c r="HG14" s="29"/>
      <c r="HH14" s="29"/>
      <c r="HI14" s="29"/>
      <c r="HJ14" s="29"/>
      <c r="HK14" s="29"/>
      <c r="HL14" s="29"/>
      <c r="HM14" s="29"/>
      <c r="HN14" s="29"/>
      <c r="HO14" s="30">
        <f t="shared" si="16"/>
        <v>179297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>
        <v>52214</v>
      </c>
      <c r="HF15" s="29"/>
      <c r="HG15" s="29"/>
      <c r="HH15" s="29"/>
      <c r="HI15" s="29"/>
      <c r="HJ15" s="29"/>
      <c r="HK15" s="29"/>
      <c r="HL15" s="29"/>
      <c r="HM15" s="29"/>
      <c r="HN15" s="29"/>
      <c r="HO15" s="30">
        <f t="shared" si="16"/>
        <v>155526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>
        <v>24702</v>
      </c>
      <c r="HF16" s="29"/>
      <c r="HG16" s="29"/>
      <c r="HH16" s="29"/>
      <c r="HI16" s="29"/>
      <c r="HJ16" s="29"/>
      <c r="HK16" s="29"/>
      <c r="HL16" s="29"/>
      <c r="HM16" s="29"/>
      <c r="HN16" s="29"/>
      <c r="HO16" s="30">
        <f t="shared" si="16"/>
        <v>78153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>
        <v>64965</v>
      </c>
      <c r="HF17" s="29"/>
      <c r="HG17" s="29"/>
      <c r="HH17" s="29"/>
      <c r="HI17" s="29"/>
      <c r="HJ17" s="29"/>
      <c r="HK17" s="29"/>
      <c r="HL17" s="29"/>
      <c r="HM17" s="29"/>
      <c r="HN17" s="29"/>
      <c r="HO17" s="30">
        <f t="shared" si="16"/>
        <v>198245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>
        <v>47799</v>
      </c>
      <c r="HF18" s="29"/>
      <c r="HG18" s="29"/>
      <c r="HH18" s="29"/>
      <c r="HI18" s="29"/>
      <c r="HJ18" s="29"/>
      <c r="HK18" s="29"/>
      <c r="HL18" s="29"/>
      <c r="HM18" s="29"/>
      <c r="HN18" s="29"/>
      <c r="HO18" s="30">
        <f t="shared" si="16"/>
        <v>137143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>
        <v>37499</v>
      </c>
      <c r="HF19" s="29"/>
      <c r="HG19" s="29"/>
      <c r="HH19" s="29"/>
      <c r="HI19" s="29"/>
      <c r="HJ19" s="29"/>
      <c r="HK19" s="29"/>
      <c r="HL19" s="29"/>
      <c r="HM19" s="29"/>
      <c r="HN19" s="29"/>
      <c r="HO19" s="30">
        <f t="shared" si="16"/>
        <v>115201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>
        <v>1022</v>
      </c>
      <c r="HF20" s="29"/>
      <c r="HG20" s="29"/>
      <c r="HH20" s="29"/>
      <c r="HI20" s="29"/>
      <c r="HJ20" s="29"/>
      <c r="HK20" s="29"/>
      <c r="HL20" s="29"/>
      <c r="HM20" s="29"/>
      <c r="HN20" s="29"/>
      <c r="HO20" s="30">
        <f t="shared" si="16"/>
        <v>2365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>
        <v>41257</v>
      </c>
      <c r="HF21" s="29"/>
      <c r="HG21" s="29"/>
      <c r="HH21" s="29"/>
      <c r="HI21" s="29"/>
      <c r="HJ21" s="29"/>
      <c r="HK21" s="29"/>
      <c r="HL21" s="29"/>
      <c r="HM21" s="29"/>
      <c r="HN21" s="29"/>
      <c r="HO21" s="30">
        <f t="shared" si="16"/>
        <v>121549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>
        <v>74913</v>
      </c>
      <c r="HF22" s="29"/>
      <c r="HG22" s="29"/>
      <c r="HH22" s="29"/>
      <c r="HI22" s="29"/>
      <c r="HJ22" s="29"/>
      <c r="HK22" s="29"/>
      <c r="HL22" s="29"/>
      <c r="HM22" s="29"/>
      <c r="HN22" s="29"/>
      <c r="HO22" s="30">
        <f t="shared" si="16"/>
        <v>218866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0</v>
      </c>
      <c r="HG23" s="20">
        <f t="shared" si="25"/>
        <v>0</v>
      </c>
      <c r="HH23" s="20">
        <f t="shared" si="25"/>
        <v>0</v>
      </c>
      <c r="HI23" s="20">
        <f t="shared" si="25"/>
        <v>0</v>
      </c>
      <c r="HJ23" s="20">
        <f t="shared" si="25"/>
        <v>0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1308154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88" t="s">
        <v>33</v>
      </c>
      <c r="B27" s="27"/>
      <c r="C27" s="87">
        <v>2006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90" t="s">
        <v>56</v>
      </c>
      <c r="P27" s="87">
        <v>2007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0" t="s">
        <v>57</v>
      </c>
      <c r="AC27" s="87">
        <v>2008</v>
      </c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90" t="s">
        <v>58</v>
      </c>
      <c r="AP27" s="87">
        <v>2009</v>
      </c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90" t="s">
        <v>59</v>
      </c>
      <c r="BC27" s="87">
        <v>2010</v>
      </c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0" t="s">
        <v>60</v>
      </c>
      <c r="BP27" s="87">
        <v>2011</v>
      </c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90" t="s">
        <v>61</v>
      </c>
      <c r="CC27" s="87">
        <v>2012</v>
      </c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90" t="s">
        <v>62</v>
      </c>
      <c r="CP27" s="87">
        <v>2013</v>
      </c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90" t="s">
        <v>63</v>
      </c>
      <c r="DC27" s="87">
        <v>2014</v>
      </c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90" t="s">
        <v>64</v>
      </c>
      <c r="DP27" s="87">
        <v>2015</v>
      </c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90" t="s">
        <v>65</v>
      </c>
      <c r="EC27" s="87">
        <v>2016</v>
      </c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90" t="s">
        <v>75</v>
      </c>
      <c r="EP27" s="87">
        <v>2017</v>
      </c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90" t="s">
        <v>76</v>
      </c>
      <c r="FC27" s="87">
        <v>2018</v>
      </c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90" t="s">
        <v>122</v>
      </c>
      <c r="FP27" s="87">
        <v>2019</v>
      </c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90" t="s">
        <v>124</v>
      </c>
      <c r="GC27" s="87">
        <v>2020</v>
      </c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6" t="s">
        <v>130</v>
      </c>
      <c r="GP27" s="87">
        <v>2021</v>
      </c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6" t="s">
        <v>131</v>
      </c>
      <c r="HC27" s="87">
        <v>2022</v>
      </c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6" t="s">
        <v>135</v>
      </c>
    </row>
    <row r="28" spans="1:223" ht="15.95" customHeight="1">
      <c r="A28" s="89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91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91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91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91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91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91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91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91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91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91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91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91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91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91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6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6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86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>
        <v>0</v>
      </c>
      <c r="HF29" s="29"/>
      <c r="HG29" s="29"/>
      <c r="HH29" s="29"/>
      <c r="HI29" s="29"/>
      <c r="HJ29" s="29"/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>
        <v>0</v>
      </c>
      <c r="HF30" s="29"/>
      <c r="HG30" s="29"/>
      <c r="HH30" s="29"/>
      <c r="HI30" s="29"/>
      <c r="HJ30" s="29"/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>
        <v>0</v>
      </c>
      <c r="HF31" s="29"/>
      <c r="HG31" s="29"/>
      <c r="HH31" s="29"/>
      <c r="HI31" s="29"/>
      <c r="HJ31" s="29"/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>
        <v>22</v>
      </c>
      <c r="HF32" s="29"/>
      <c r="HG32" s="29"/>
      <c r="HH32" s="29"/>
      <c r="HI32" s="29"/>
      <c r="HJ32" s="29"/>
      <c r="HK32" s="29"/>
      <c r="HL32" s="29"/>
      <c r="HM32" s="29"/>
      <c r="HN32" s="29"/>
      <c r="HO32" s="30">
        <f t="shared" si="42"/>
        <v>30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>
        <v>0</v>
      </c>
      <c r="HF33" s="29"/>
      <c r="HG33" s="29"/>
      <c r="HH33" s="29"/>
      <c r="HI33" s="29"/>
      <c r="HJ33" s="29"/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>
        <v>0</v>
      </c>
      <c r="HF34" s="29"/>
      <c r="HG34" s="29"/>
      <c r="HH34" s="29"/>
      <c r="HI34" s="29"/>
      <c r="HJ34" s="29"/>
      <c r="HK34" s="29"/>
      <c r="HL34" s="29"/>
      <c r="HM34" s="29"/>
      <c r="HN34" s="29"/>
      <c r="HO34" s="30">
        <f t="shared" si="42"/>
        <v>0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>
        <v>0</v>
      </c>
      <c r="HF35" s="29"/>
      <c r="HG35" s="29"/>
      <c r="HH35" s="29"/>
      <c r="HI35" s="29"/>
      <c r="HJ35" s="29"/>
      <c r="HK35" s="29"/>
      <c r="HL35" s="29"/>
      <c r="HM35" s="29"/>
      <c r="HN35" s="29"/>
      <c r="HO35" s="30">
        <f t="shared" si="42"/>
        <v>0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>
        <v>5783</v>
      </c>
      <c r="HF36" s="29"/>
      <c r="HG36" s="29"/>
      <c r="HH36" s="29"/>
      <c r="HI36" s="29"/>
      <c r="HJ36" s="29"/>
      <c r="HK36" s="29"/>
      <c r="HL36" s="29"/>
      <c r="HM36" s="29"/>
      <c r="HN36" s="29"/>
      <c r="HO36" s="30">
        <f t="shared" si="42"/>
        <v>16167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>
        <v>41</v>
      </c>
      <c r="HF37" s="29"/>
      <c r="HG37" s="29"/>
      <c r="HH37" s="29"/>
      <c r="HI37" s="29"/>
      <c r="HJ37" s="29"/>
      <c r="HK37" s="29"/>
      <c r="HL37" s="29"/>
      <c r="HM37" s="29"/>
      <c r="HN37" s="29"/>
      <c r="HO37" s="30">
        <f t="shared" si="42"/>
        <v>112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>
        <v>44</v>
      </c>
      <c r="HF38" s="29"/>
      <c r="HG38" s="29"/>
      <c r="HH38" s="29"/>
      <c r="HI38" s="29"/>
      <c r="HJ38" s="29"/>
      <c r="HK38" s="29"/>
      <c r="HL38" s="29"/>
      <c r="HM38" s="29"/>
      <c r="HN38" s="29"/>
      <c r="HO38" s="30">
        <f t="shared" si="42"/>
        <v>80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>
        <v>1666</v>
      </c>
      <c r="HF39" s="29"/>
      <c r="HG39" s="29"/>
      <c r="HH39" s="29"/>
      <c r="HI39" s="29"/>
      <c r="HJ39" s="29"/>
      <c r="HK39" s="29"/>
      <c r="HL39" s="29"/>
      <c r="HM39" s="29"/>
      <c r="HN39" s="29"/>
      <c r="HO39" s="30">
        <f t="shared" si="42"/>
        <v>4348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>
        <v>26</v>
      </c>
      <c r="HF40" s="29"/>
      <c r="HG40" s="29"/>
      <c r="HH40" s="29"/>
      <c r="HI40" s="29"/>
      <c r="HJ40" s="29"/>
      <c r="HK40" s="29"/>
      <c r="HL40" s="29"/>
      <c r="HM40" s="29"/>
      <c r="HN40" s="29"/>
      <c r="HO40" s="30">
        <f t="shared" si="42"/>
        <v>98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0</v>
      </c>
      <c r="HG41" s="20">
        <f t="shared" si="59"/>
        <v>0</v>
      </c>
      <c r="HH41" s="20">
        <f t="shared" si="59"/>
        <v>0</v>
      </c>
      <c r="HI41" s="20">
        <f t="shared" si="59"/>
        <v>0</v>
      </c>
      <c r="HJ41" s="20">
        <f t="shared" si="59"/>
        <v>0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20839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88" t="s">
        <v>33</v>
      </c>
      <c r="B48" s="27"/>
      <c r="C48" s="87">
        <v>2006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90" t="s">
        <v>56</v>
      </c>
      <c r="P48" s="87">
        <v>2007</v>
      </c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0" t="s">
        <v>57</v>
      </c>
      <c r="AC48" s="87">
        <v>2008</v>
      </c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90" t="s">
        <v>58</v>
      </c>
      <c r="AP48" s="87">
        <v>2009</v>
      </c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90" t="s">
        <v>59</v>
      </c>
      <c r="BC48" s="87">
        <v>2010</v>
      </c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0" t="s">
        <v>60</v>
      </c>
      <c r="BP48" s="87">
        <v>2011</v>
      </c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90" t="s">
        <v>61</v>
      </c>
      <c r="CC48" s="87">
        <v>2012</v>
      </c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90" t="s">
        <v>62</v>
      </c>
      <c r="CP48" s="87">
        <v>2013</v>
      </c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90" t="s">
        <v>63</v>
      </c>
      <c r="DC48" s="87">
        <v>2014</v>
      </c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90" t="s">
        <v>64</v>
      </c>
      <c r="DP48" s="87">
        <v>2015</v>
      </c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90" t="s">
        <v>65</v>
      </c>
      <c r="EC48" s="87">
        <v>2016</v>
      </c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90" t="s">
        <v>75</v>
      </c>
      <c r="EP48" s="87">
        <v>2017</v>
      </c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90" t="s">
        <v>76</v>
      </c>
      <c r="FC48" s="87">
        <v>2018</v>
      </c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90" t="s">
        <v>122</v>
      </c>
      <c r="FP48" s="87">
        <v>2019</v>
      </c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90" t="s">
        <v>124</v>
      </c>
      <c r="GC48" s="87">
        <v>2020</v>
      </c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6" t="s">
        <v>130</v>
      </c>
      <c r="GP48" s="87">
        <v>2021</v>
      </c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6" t="s">
        <v>131</v>
      </c>
      <c r="HC48" s="87">
        <v>2022</v>
      </c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6" t="s">
        <v>135</v>
      </c>
    </row>
    <row r="49" spans="1:223" ht="15.95" customHeight="1">
      <c r="A49" s="89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91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91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91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91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91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91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91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91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91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91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91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91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91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91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6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6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86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>
        <v>35618.49</v>
      </c>
      <c r="HF50" s="29"/>
      <c r="HG50" s="29"/>
      <c r="HH50" s="29"/>
      <c r="HI50" s="29"/>
      <c r="HJ50" s="29"/>
      <c r="HK50" s="29"/>
      <c r="HL50" s="29"/>
      <c r="HM50" s="29"/>
      <c r="HN50" s="29"/>
      <c r="HO50" s="30">
        <f>SUM(HC50:HN50)</f>
        <v>92022.19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>
        <v>0</v>
      </c>
      <c r="HF51" s="29"/>
      <c r="HG51" s="29"/>
      <c r="HH51" s="29"/>
      <c r="HI51" s="29"/>
      <c r="HJ51" s="29"/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>
        <v>0</v>
      </c>
      <c r="HF52" s="29"/>
      <c r="HG52" s="29"/>
      <c r="HH52" s="29"/>
      <c r="HI52" s="29"/>
      <c r="HJ52" s="29"/>
      <c r="HK52" s="29"/>
      <c r="HL52" s="29"/>
      <c r="HM52" s="29"/>
      <c r="HN52" s="29"/>
      <c r="HO52" s="30">
        <f t="shared" si="76"/>
        <v>0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>
        <v>1018578.5999999996</v>
      </c>
      <c r="HF53" s="29"/>
      <c r="HG53" s="29"/>
      <c r="HH53" s="29"/>
      <c r="HI53" s="29"/>
      <c r="HJ53" s="29"/>
      <c r="HK53" s="29"/>
      <c r="HL53" s="29"/>
      <c r="HM53" s="29"/>
      <c r="HN53" s="29"/>
      <c r="HO53" s="30">
        <f t="shared" si="76"/>
        <v>2810372.1399999997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>
        <v>150036.49</v>
      </c>
      <c r="HF54" s="29"/>
      <c r="HG54" s="29"/>
      <c r="HH54" s="29"/>
      <c r="HI54" s="29"/>
      <c r="HJ54" s="29"/>
      <c r="HK54" s="29"/>
      <c r="HL54" s="29"/>
      <c r="HM54" s="29"/>
      <c r="HN54" s="29"/>
      <c r="HO54" s="30">
        <f t="shared" si="76"/>
        <v>382085.36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>
        <v>0</v>
      </c>
      <c r="HF55" s="29"/>
      <c r="HG55" s="29"/>
      <c r="HH55" s="29"/>
      <c r="HI55" s="29"/>
      <c r="HJ55" s="29"/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>
        <v>131316.53000000003</v>
      </c>
      <c r="HF56" s="29"/>
      <c r="HG56" s="29"/>
      <c r="HH56" s="29"/>
      <c r="HI56" s="29"/>
      <c r="HJ56" s="29"/>
      <c r="HK56" s="29"/>
      <c r="HL56" s="29"/>
      <c r="HM56" s="29"/>
      <c r="HN56" s="29"/>
      <c r="HO56" s="30">
        <f t="shared" si="76"/>
        <v>376645.36000000004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>
        <v>54573.200000000004</v>
      </c>
      <c r="HF57" s="29"/>
      <c r="HG57" s="29"/>
      <c r="HH57" s="29"/>
      <c r="HI57" s="29"/>
      <c r="HJ57" s="29"/>
      <c r="HK57" s="29"/>
      <c r="HL57" s="29"/>
      <c r="HM57" s="29"/>
      <c r="HN57" s="29"/>
      <c r="HO57" s="30">
        <f t="shared" si="76"/>
        <v>121870.30000000002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>
        <v>21432.999999999993</v>
      </c>
      <c r="HF58" s="29"/>
      <c r="HG58" s="29"/>
      <c r="HH58" s="29"/>
      <c r="HI58" s="29"/>
      <c r="HJ58" s="29"/>
      <c r="HK58" s="29"/>
      <c r="HL58" s="29"/>
      <c r="HM58" s="29"/>
      <c r="HN58" s="29"/>
      <c r="HO58" s="30">
        <f t="shared" si="76"/>
        <v>63663.69999999999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>
        <v>0</v>
      </c>
      <c r="HF59" s="29"/>
      <c r="HG59" s="29"/>
      <c r="HH59" s="29"/>
      <c r="HI59" s="29"/>
      <c r="HJ59" s="29"/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>
        <v>81123.200000000026</v>
      </c>
      <c r="HF60" s="29"/>
      <c r="HG60" s="29"/>
      <c r="HH60" s="29"/>
      <c r="HI60" s="29"/>
      <c r="HJ60" s="29"/>
      <c r="HK60" s="29"/>
      <c r="HL60" s="29"/>
      <c r="HM60" s="29"/>
      <c r="HN60" s="29"/>
      <c r="HO60" s="30">
        <f t="shared" si="76"/>
        <v>215981.09999999998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>
        <v>81226.680000000008</v>
      </c>
      <c r="HF61" s="29"/>
      <c r="HG61" s="29"/>
      <c r="HH61" s="29"/>
      <c r="HI61" s="29"/>
      <c r="HJ61" s="29"/>
      <c r="HK61" s="29"/>
      <c r="HL61" s="29"/>
      <c r="HM61" s="29"/>
      <c r="HN61" s="29"/>
      <c r="HO61" s="30">
        <f t="shared" si="76"/>
        <v>217378.64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0</v>
      </c>
      <c r="HG62" s="20">
        <f t="shared" si="201"/>
        <v>0</v>
      </c>
      <c r="HH62" s="20">
        <f t="shared" si="201"/>
        <v>0</v>
      </c>
      <c r="HI62" s="20">
        <f t="shared" si="201"/>
        <v>0</v>
      </c>
      <c r="HJ62" s="20">
        <f t="shared" si="201"/>
        <v>0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4280018.7899999991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88" t="s">
        <v>33</v>
      </c>
      <c r="B66" s="27"/>
      <c r="C66" s="87">
        <v>2006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90" t="s">
        <v>56</v>
      </c>
      <c r="P66" s="87">
        <v>2007</v>
      </c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0" t="s">
        <v>57</v>
      </c>
      <c r="AC66" s="87">
        <v>2008</v>
      </c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90" t="s">
        <v>58</v>
      </c>
      <c r="AP66" s="87">
        <v>2009</v>
      </c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90" t="s">
        <v>59</v>
      </c>
      <c r="BC66" s="87">
        <v>2010</v>
      </c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0" t="s">
        <v>60</v>
      </c>
      <c r="BP66" s="87">
        <v>2011</v>
      </c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90" t="s">
        <v>61</v>
      </c>
      <c r="CC66" s="87">
        <v>2012</v>
      </c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90" t="s">
        <v>62</v>
      </c>
      <c r="CP66" s="87">
        <v>2013</v>
      </c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90" t="s">
        <v>63</v>
      </c>
      <c r="DC66" s="87">
        <v>2014</v>
      </c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90" t="s">
        <v>64</v>
      </c>
      <c r="DP66" s="87">
        <v>2015</v>
      </c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90" t="s">
        <v>65</v>
      </c>
      <c r="EC66" s="87">
        <v>2016</v>
      </c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90" t="s">
        <v>75</v>
      </c>
      <c r="EP66" s="87">
        <v>2017</v>
      </c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90" t="s">
        <v>76</v>
      </c>
      <c r="FC66" s="87">
        <v>2018</v>
      </c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90" t="s">
        <v>122</v>
      </c>
      <c r="FP66" s="87">
        <v>2019</v>
      </c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90" t="s">
        <v>124</v>
      </c>
      <c r="GC66" s="87">
        <v>2020</v>
      </c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6" t="s">
        <v>130</v>
      </c>
      <c r="GP66" s="87">
        <v>2021</v>
      </c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6" t="s">
        <v>131</v>
      </c>
      <c r="HC66" s="87">
        <v>2022</v>
      </c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6" t="s">
        <v>135</v>
      </c>
    </row>
    <row r="67" spans="1:223" ht="15.95" customHeight="1">
      <c r="A67" s="89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91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91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91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91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91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91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91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91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91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91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91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91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91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91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6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6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86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>
        <v>0</v>
      </c>
      <c r="HF68" s="29"/>
      <c r="HG68" s="29"/>
      <c r="HH68" s="29"/>
      <c r="HI68" s="29"/>
      <c r="HJ68" s="29"/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>
        <v>0</v>
      </c>
      <c r="HF69" s="29"/>
      <c r="HG69" s="29"/>
      <c r="HH69" s="29"/>
      <c r="HI69" s="29"/>
      <c r="HJ69" s="29"/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>
        <v>0</v>
      </c>
      <c r="HF70" s="29"/>
      <c r="HG70" s="29"/>
      <c r="HH70" s="29"/>
      <c r="HI70" s="29"/>
      <c r="HJ70" s="29"/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>
        <v>487</v>
      </c>
      <c r="HF71" s="29"/>
      <c r="HG71" s="29"/>
      <c r="HH71" s="29"/>
      <c r="HI71" s="29"/>
      <c r="HJ71" s="29"/>
      <c r="HK71" s="29"/>
      <c r="HL71" s="29"/>
      <c r="HM71" s="29"/>
      <c r="HN71" s="29"/>
      <c r="HO71" s="30">
        <f t="shared" si="223"/>
        <v>2718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>
        <v>0</v>
      </c>
      <c r="HF72" s="29"/>
      <c r="HG72" s="29"/>
      <c r="HH72" s="29"/>
      <c r="HI72" s="29"/>
      <c r="HJ72" s="29"/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>
        <v>0</v>
      </c>
      <c r="HF73" s="29"/>
      <c r="HG73" s="29"/>
      <c r="HH73" s="29"/>
      <c r="HI73" s="29"/>
      <c r="HJ73" s="29"/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>
        <v>0</v>
      </c>
      <c r="HF74" s="29"/>
      <c r="HG74" s="29"/>
      <c r="HH74" s="29"/>
      <c r="HI74" s="29"/>
      <c r="HJ74" s="29"/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>
        <v>0</v>
      </c>
      <c r="HF75" s="29"/>
      <c r="HG75" s="29"/>
      <c r="HH75" s="29"/>
      <c r="HI75" s="29"/>
      <c r="HJ75" s="29"/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>
        <v>0</v>
      </c>
      <c r="HF76" s="29"/>
      <c r="HG76" s="29"/>
      <c r="HH76" s="29"/>
      <c r="HI76" s="29"/>
      <c r="HJ76" s="29"/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>
        <v>0</v>
      </c>
      <c r="HF77" s="29"/>
      <c r="HG77" s="29"/>
      <c r="HH77" s="29"/>
      <c r="HI77" s="29"/>
      <c r="HJ77" s="29"/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>
        <v>0</v>
      </c>
      <c r="HF78" s="29"/>
      <c r="HG78" s="29"/>
      <c r="HH78" s="29"/>
      <c r="HI78" s="29"/>
      <c r="HJ78" s="29"/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>
        <v>0</v>
      </c>
      <c r="HF79" s="29"/>
      <c r="HG79" s="29"/>
      <c r="HH79" s="29"/>
      <c r="HI79" s="29"/>
      <c r="HJ79" s="29"/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0</v>
      </c>
      <c r="HG80" s="20">
        <f t="shared" si="238"/>
        <v>0</v>
      </c>
      <c r="HH80" s="20">
        <f t="shared" si="238"/>
        <v>0</v>
      </c>
      <c r="HI80" s="20">
        <f t="shared" si="238"/>
        <v>0</v>
      </c>
      <c r="HJ80" s="20">
        <f t="shared" si="238"/>
        <v>0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2718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88" t="s">
        <v>33</v>
      </c>
      <c r="B87" s="27"/>
      <c r="C87" s="87">
        <v>2006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90" t="s">
        <v>56</v>
      </c>
      <c r="P87" s="87">
        <v>2007</v>
      </c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0" t="s">
        <v>57</v>
      </c>
      <c r="AC87" s="87">
        <v>2008</v>
      </c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90" t="s">
        <v>58</v>
      </c>
      <c r="AP87" s="87">
        <v>2009</v>
      </c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90" t="s">
        <v>59</v>
      </c>
      <c r="BC87" s="87">
        <v>2010</v>
      </c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0" t="s">
        <v>60</v>
      </c>
      <c r="BP87" s="87">
        <v>2011</v>
      </c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90" t="s">
        <v>61</v>
      </c>
      <c r="CC87" s="87">
        <v>2012</v>
      </c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90" t="s">
        <v>62</v>
      </c>
      <c r="CP87" s="87">
        <v>2013</v>
      </c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90" t="s">
        <v>63</v>
      </c>
      <c r="DC87" s="87">
        <v>2014</v>
      </c>
      <c r="DD87" s="87"/>
      <c r="DE87" s="87"/>
      <c r="DF87" s="87"/>
      <c r="DG87" s="87"/>
      <c r="DH87" s="87"/>
      <c r="DI87" s="87"/>
      <c r="DJ87" s="87"/>
      <c r="DK87" s="87"/>
      <c r="DL87" s="87"/>
      <c r="DM87" s="87"/>
      <c r="DN87" s="87"/>
      <c r="DO87" s="90" t="s">
        <v>64</v>
      </c>
      <c r="DP87" s="87">
        <v>2015</v>
      </c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  <c r="EB87" s="90" t="s">
        <v>65</v>
      </c>
      <c r="EC87" s="87">
        <v>2016</v>
      </c>
      <c r="ED87" s="87"/>
      <c r="EE87" s="87"/>
      <c r="EF87" s="87"/>
      <c r="EG87" s="87"/>
      <c r="EH87" s="87"/>
      <c r="EI87" s="87"/>
      <c r="EJ87" s="87"/>
      <c r="EK87" s="87"/>
      <c r="EL87" s="87"/>
      <c r="EM87" s="87"/>
      <c r="EN87" s="87"/>
      <c r="EO87" s="90" t="s">
        <v>75</v>
      </c>
      <c r="EP87" s="87">
        <v>2017</v>
      </c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90" t="s">
        <v>76</v>
      </c>
      <c r="FC87" s="87">
        <v>2018</v>
      </c>
      <c r="FD87" s="87"/>
      <c r="FE87" s="87"/>
      <c r="FF87" s="87"/>
      <c r="FG87" s="87"/>
      <c r="FH87" s="87"/>
      <c r="FI87" s="87"/>
      <c r="FJ87" s="87"/>
      <c r="FK87" s="87"/>
      <c r="FL87" s="87"/>
      <c r="FM87" s="87"/>
      <c r="FN87" s="87"/>
      <c r="FO87" s="90" t="s">
        <v>122</v>
      </c>
      <c r="FP87" s="87">
        <v>2019</v>
      </c>
      <c r="FQ87" s="87"/>
      <c r="FR87" s="87"/>
      <c r="FS87" s="87"/>
      <c r="FT87" s="87"/>
      <c r="FU87" s="87"/>
      <c r="FV87" s="87"/>
      <c r="FW87" s="87"/>
      <c r="FX87" s="87"/>
      <c r="FY87" s="87"/>
      <c r="FZ87" s="87"/>
      <c r="GA87" s="87"/>
      <c r="GB87" s="90" t="s">
        <v>124</v>
      </c>
      <c r="GC87" s="87">
        <v>2020</v>
      </c>
      <c r="GD87" s="87"/>
      <c r="GE87" s="87"/>
      <c r="GF87" s="87"/>
      <c r="GG87" s="87"/>
      <c r="GH87" s="87"/>
      <c r="GI87" s="87"/>
      <c r="GJ87" s="87"/>
      <c r="GK87" s="87"/>
      <c r="GL87" s="87"/>
      <c r="GM87" s="87"/>
      <c r="GN87" s="87"/>
      <c r="GO87" s="86" t="s">
        <v>130</v>
      </c>
      <c r="GP87" s="87">
        <v>2021</v>
      </c>
      <c r="GQ87" s="87"/>
      <c r="GR87" s="87"/>
      <c r="GS87" s="87"/>
      <c r="GT87" s="87"/>
      <c r="GU87" s="87"/>
      <c r="GV87" s="87"/>
      <c r="GW87" s="87"/>
      <c r="GX87" s="87"/>
      <c r="GY87" s="87"/>
      <c r="GZ87" s="87"/>
      <c r="HA87" s="87"/>
      <c r="HB87" s="86" t="s">
        <v>131</v>
      </c>
      <c r="HC87" s="87">
        <v>2022</v>
      </c>
      <c r="HD87" s="87"/>
      <c r="HE87" s="87"/>
      <c r="HF87" s="87"/>
      <c r="HG87" s="87"/>
      <c r="HH87" s="87"/>
      <c r="HI87" s="87"/>
      <c r="HJ87" s="87"/>
      <c r="HK87" s="87"/>
      <c r="HL87" s="87"/>
      <c r="HM87" s="87"/>
      <c r="HN87" s="87"/>
      <c r="HO87" s="86" t="s">
        <v>135</v>
      </c>
    </row>
    <row r="88" spans="1:223" ht="15.95" customHeight="1">
      <c r="A88" s="89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91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91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91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91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91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91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91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91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91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91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91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91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91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91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6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6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86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244</v>
      </c>
      <c r="HE89" s="29">
        <v>268</v>
      </c>
      <c r="HF89" s="29"/>
      <c r="HG89" s="29"/>
      <c r="HH89" s="29"/>
      <c r="HI89" s="29"/>
      <c r="HJ89" s="29"/>
      <c r="HK89" s="29"/>
      <c r="HL89" s="29"/>
      <c r="HM89" s="29"/>
      <c r="HN89" s="29"/>
      <c r="HO89" s="30">
        <f>SUM(HC89:HN89)</f>
        <v>764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20</v>
      </c>
      <c r="HE90" s="29">
        <v>26</v>
      </c>
      <c r="HF90" s="29"/>
      <c r="HG90" s="29"/>
      <c r="HH90" s="29"/>
      <c r="HI90" s="29"/>
      <c r="HJ90" s="29"/>
      <c r="HK90" s="29"/>
      <c r="HL90" s="29"/>
      <c r="HM90" s="29"/>
      <c r="HN90" s="29"/>
      <c r="HO90" s="30">
        <f t="shared" ref="HO90:HO101" si="261">SUM(HC90:HN90)</f>
        <v>78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>
        <v>4</v>
      </c>
      <c r="HF91" s="29"/>
      <c r="HG91" s="29"/>
      <c r="HH91" s="29"/>
      <c r="HI91" s="29"/>
      <c r="HJ91" s="29"/>
      <c r="HK91" s="29"/>
      <c r="HL91" s="29"/>
      <c r="HM91" s="29"/>
      <c r="HN91" s="29"/>
      <c r="HO91" s="30">
        <f t="shared" si="261"/>
        <v>12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863</v>
      </c>
      <c r="HE92" s="29">
        <v>1003</v>
      </c>
      <c r="HF92" s="29"/>
      <c r="HG92" s="29"/>
      <c r="HH92" s="29"/>
      <c r="HI92" s="29"/>
      <c r="HJ92" s="29"/>
      <c r="HK92" s="29"/>
      <c r="HL92" s="29"/>
      <c r="HM92" s="29"/>
      <c r="HN92" s="29"/>
      <c r="HO92" s="30">
        <f t="shared" si="261"/>
        <v>2770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1721</v>
      </c>
      <c r="HE93" s="29">
        <v>1804</v>
      </c>
      <c r="HF93" s="29"/>
      <c r="HG93" s="29"/>
      <c r="HH93" s="29"/>
      <c r="HI93" s="29"/>
      <c r="HJ93" s="29"/>
      <c r="HK93" s="29"/>
      <c r="HL93" s="29"/>
      <c r="HM93" s="29"/>
      <c r="HN93" s="29"/>
      <c r="HO93" s="30">
        <f t="shared" si="261"/>
        <v>5213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>
        <v>168</v>
      </c>
      <c r="HF94" s="29"/>
      <c r="HG94" s="29"/>
      <c r="HH94" s="29"/>
      <c r="HI94" s="29"/>
      <c r="HJ94" s="29"/>
      <c r="HK94" s="29"/>
      <c r="HL94" s="29"/>
      <c r="HM94" s="29"/>
      <c r="HN94" s="29"/>
      <c r="HO94" s="30">
        <f t="shared" si="261"/>
        <v>556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753</v>
      </c>
      <c r="HE95" s="29">
        <v>879</v>
      </c>
      <c r="HF95" s="29"/>
      <c r="HG95" s="29"/>
      <c r="HH95" s="29"/>
      <c r="HI95" s="29"/>
      <c r="HJ95" s="29"/>
      <c r="HK95" s="29"/>
      <c r="HL95" s="29"/>
      <c r="HM95" s="29"/>
      <c r="HN95" s="29"/>
      <c r="HO95" s="30">
        <f t="shared" si="261"/>
        <v>2437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982</v>
      </c>
      <c r="HE96" s="29">
        <v>1216</v>
      </c>
      <c r="HF96" s="29"/>
      <c r="HG96" s="29"/>
      <c r="HH96" s="29"/>
      <c r="HI96" s="29"/>
      <c r="HJ96" s="29"/>
      <c r="HK96" s="29"/>
      <c r="HL96" s="29"/>
      <c r="HM96" s="29"/>
      <c r="HN96" s="29"/>
      <c r="HO96" s="30">
        <f t="shared" si="261"/>
        <v>3103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243</v>
      </c>
      <c r="HE97" s="29">
        <v>254</v>
      </c>
      <c r="HF97" s="29"/>
      <c r="HG97" s="29"/>
      <c r="HH97" s="29"/>
      <c r="HI97" s="29"/>
      <c r="HJ97" s="29"/>
      <c r="HK97" s="29"/>
      <c r="HL97" s="29"/>
      <c r="HM97" s="29"/>
      <c r="HN97" s="29"/>
      <c r="HO97" s="30">
        <f t="shared" si="261"/>
        <v>772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5449</v>
      </c>
      <c r="HE98" s="29">
        <v>5626</v>
      </c>
      <c r="HF98" s="29"/>
      <c r="HG98" s="29"/>
      <c r="HH98" s="29"/>
      <c r="HI98" s="29"/>
      <c r="HJ98" s="29"/>
      <c r="HK98" s="29"/>
      <c r="HL98" s="29"/>
      <c r="HM98" s="29"/>
      <c r="HN98" s="29"/>
      <c r="HO98" s="30">
        <f t="shared" si="261"/>
        <v>14112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1104</v>
      </c>
      <c r="HE99" s="29">
        <v>887</v>
      </c>
      <c r="HF99" s="29"/>
      <c r="HG99" s="29"/>
      <c r="HH99" s="29"/>
      <c r="HI99" s="29"/>
      <c r="HJ99" s="29"/>
      <c r="HK99" s="29"/>
      <c r="HL99" s="29"/>
      <c r="HM99" s="29"/>
      <c r="HN99" s="29"/>
      <c r="HO99" s="30">
        <f t="shared" si="261"/>
        <v>2825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516</v>
      </c>
      <c r="HE100" s="29">
        <v>817</v>
      </c>
      <c r="HF100" s="29"/>
      <c r="HG100" s="29"/>
      <c r="HH100" s="29"/>
      <c r="HI100" s="29"/>
      <c r="HJ100" s="29"/>
      <c r="HK100" s="29"/>
      <c r="HL100" s="29"/>
      <c r="HM100" s="29"/>
      <c r="HN100" s="29"/>
      <c r="HO100" s="30">
        <f t="shared" si="261"/>
        <v>1870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0</v>
      </c>
      <c r="HG101" s="20">
        <f t="shared" si="386"/>
        <v>0</v>
      </c>
      <c r="HH101" s="20">
        <f t="shared" si="386"/>
        <v>0</v>
      </c>
      <c r="HI101" s="20">
        <f t="shared" si="386"/>
        <v>0</v>
      </c>
      <c r="HJ101" s="20">
        <f t="shared" si="386"/>
        <v>0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34512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7">
        <v>2016</v>
      </c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90" t="s">
        <v>75</v>
      </c>
      <c r="EP105" s="87">
        <v>2017</v>
      </c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90" t="s">
        <v>76</v>
      </c>
      <c r="FC105" s="87">
        <v>2018</v>
      </c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90" t="s">
        <v>122</v>
      </c>
      <c r="FP105" s="87">
        <v>2019</v>
      </c>
      <c r="FQ105" s="87"/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90" t="s">
        <v>124</v>
      </c>
      <c r="GC105" s="87">
        <v>2020</v>
      </c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6" t="s">
        <v>130</v>
      </c>
      <c r="GP105" s="87">
        <v>2021</v>
      </c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6" t="s">
        <v>131</v>
      </c>
      <c r="HC105" s="87">
        <v>2022</v>
      </c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6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91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91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91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91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6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6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86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>
        <v>0</v>
      </c>
      <c r="HF107" s="29"/>
      <c r="HG107" s="29"/>
      <c r="HH107" s="29"/>
      <c r="HI107" s="29"/>
      <c r="HJ107" s="29"/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>
        <v>0</v>
      </c>
      <c r="HF108" s="29"/>
      <c r="HG108" s="29"/>
      <c r="HH108" s="29"/>
      <c r="HI108" s="29"/>
      <c r="HJ108" s="29"/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>
        <v>0</v>
      </c>
      <c r="HF109" s="29"/>
      <c r="HG109" s="29"/>
      <c r="HH109" s="29"/>
      <c r="HI109" s="29"/>
      <c r="HJ109" s="29"/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>
        <v>42</v>
      </c>
      <c r="HF110" s="29"/>
      <c r="HG110" s="29"/>
      <c r="HH110" s="29"/>
      <c r="HI110" s="29"/>
      <c r="HJ110" s="29"/>
      <c r="HK110" s="29"/>
      <c r="HL110" s="29"/>
      <c r="HM110" s="29"/>
      <c r="HN110" s="29"/>
      <c r="HO110" s="30">
        <f t="shared" si="403"/>
        <v>111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>
        <v>0</v>
      </c>
      <c r="HF111" s="29"/>
      <c r="HG111" s="29"/>
      <c r="HH111" s="29"/>
      <c r="HI111" s="29"/>
      <c r="HJ111" s="29"/>
      <c r="HK111" s="29"/>
      <c r="HL111" s="29"/>
      <c r="HM111" s="29"/>
      <c r="HN111" s="29"/>
      <c r="HO111" s="30">
        <f t="shared" si="403"/>
        <v>4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>
        <v>0</v>
      </c>
      <c r="HF112" s="29"/>
      <c r="HG112" s="29"/>
      <c r="HH112" s="29"/>
      <c r="HI112" s="29"/>
      <c r="HJ112" s="29"/>
      <c r="HK112" s="29"/>
      <c r="HL112" s="29"/>
      <c r="HM112" s="29"/>
      <c r="HN112" s="29"/>
      <c r="HO112" s="30">
        <f t="shared" si="403"/>
        <v>0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>
        <v>0</v>
      </c>
      <c r="HF113" s="29"/>
      <c r="HG113" s="29"/>
      <c r="HH113" s="29"/>
      <c r="HI113" s="29"/>
      <c r="HJ113" s="29"/>
      <c r="HK113" s="29"/>
      <c r="HL113" s="29"/>
      <c r="HM113" s="29"/>
      <c r="HN113" s="29"/>
      <c r="HO113" s="30">
        <f t="shared" si="403"/>
        <v>0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>
        <v>54</v>
      </c>
      <c r="HF114" s="29"/>
      <c r="HG114" s="29"/>
      <c r="HH114" s="29"/>
      <c r="HI114" s="29"/>
      <c r="HJ114" s="29"/>
      <c r="HK114" s="29"/>
      <c r="HL114" s="29"/>
      <c r="HM114" s="29"/>
      <c r="HN114" s="29"/>
      <c r="HO114" s="30">
        <f t="shared" si="403"/>
        <v>138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>
        <v>44</v>
      </c>
      <c r="HF115" s="29"/>
      <c r="HG115" s="29"/>
      <c r="HH115" s="29"/>
      <c r="HI115" s="29"/>
      <c r="HJ115" s="29"/>
      <c r="HK115" s="29"/>
      <c r="HL115" s="29"/>
      <c r="HM115" s="29"/>
      <c r="HN115" s="29"/>
      <c r="HO115" s="30">
        <f t="shared" si="403"/>
        <v>113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>
        <v>60</v>
      </c>
      <c r="HF116" s="29"/>
      <c r="HG116" s="29"/>
      <c r="HH116" s="29"/>
      <c r="HI116" s="29"/>
      <c r="HJ116" s="29"/>
      <c r="HK116" s="29"/>
      <c r="HL116" s="29"/>
      <c r="HM116" s="29"/>
      <c r="HN116" s="29"/>
      <c r="HO116" s="30">
        <f t="shared" si="403"/>
        <v>158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>
        <v>20</v>
      </c>
      <c r="HF117" s="29"/>
      <c r="HG117" s="29"/>
      <c r="HH117" s="29"/>
      <c r="HI117" s="29"/>
      <c r="HJ117" s="29"/>
      <c r="HK117" s="29"/>
      <c r="HL117" s="29"/>
      <c r="HM117" s="29"/>
      <c r="HN117" s="29"/>
      <c r="HO117" s="30">
        <f t="shared" si="403"/>
        <v>51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>
        <v>10</v>
      </c>
      <c r="HF118" s="29"/>
      <c r="HG118" s="29"/>
      <c r="HH118" s="29"/>
      <c r="HI118" s="29"/>
      <c r="HJ118" s="29"/>
      <c r="HK118" s="29"/>
      <c r="HL118" s="29"/>
      <c r="HM118" s="29"/>
      <c r="HN118" s="29"/>
      <c r="HO118" s="30">
        <f t="shared" si="403"/>
        <v>39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0</v>
      </c>
      <c r="HG119" s="20">
        <f t="shared" si="417"/>
        <v>0</v>
      </c>
      <c r="HH119" s="20">
        <f t="shared" si="417"/>
        <v>0</v>
      </c>
      <c r="HI119" s="20">
        <f t="shared" si="417"/>
        <v>0</v>
      </c>
      <c r="HJ119" s="20">
        <f t="shared" si="417"/>
        <v>0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614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88" t="s">
        <v>129</v>
      </c>
      <c r="B124" s="42"/>
      <c r="C124" s="94">
        <v>2006</v>
      </c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6"/>
      <c r="O124" s="90" t="s">
        <v>56</v>
      </c>
      <c r="P124" s="94">
        <v>2007</v>
      </c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6"/>
      <c r="AB124" s="90" t="s">
        <v>57</v>
      </c>
      <c r="AC124" s="94">
        <v>2008</v>
      </c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  <c r="AO124" s="90" t="s">
        <v>58</v>
      </c>
      <c r="AP124" s="94">
        <v>2009</v>
      </c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6"/>
      <c r="BB124" s="90" t="s">
        <v>59</v>
      </c>
      <c r="BC124" s="94">
        <v>2010</v>
      </c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6"/>
      <c r="BO124" s="90" t="s">
        <v>60</v>
      </c>
      <c r="BP124" s="94">
        <v>2011</v>
      </c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6"/>
      <c r="CB124" s="90" t="s">
        <v>61</v>
      </c>
      <c r="CC124" s="94">
        <v>2012</v>
      </c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6"/>
      <c r="CO124" s="90" t="s">
        <v>62</v>
      </c>
      <c r="CP124" s="94">
        <v>2013</v>
      </c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6"/>
      <c r="DB124" s="90" t="s">
        <v>63</v>
      </c>
      <c r="DC124" s="94">
        <v>2014</v>
      </c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6"/>
      <c r="DO124" s="90" t="s">
        <v>64</v>
      </c>
      <c r="DP124" s="94">
        <v>2015</v>
      </c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6"/>
      <c r="EB124" s="90" t="s">
        <v>65</v>
      </c>
      <c r="EC124" s="87">
        <v>2016</v>
      </c>
      <c r="ED124" s="87"/>
      <c r="EE124" s="87"/>
      <c r="EF124" s="87"/>
      <c r="EG124" s="87"/>
      <c r="EH124" s="87"/>
      <c r="EI124" s="87"/>
      <c r="EJ124" s="87"/>
      <c r="EK124" s="87"/>
      <c r="EL124" s="87"/>
      <c r="EM124" s="87"/>
      <c r="EN124" s="87"/>
      <c r="EO124" s="90" t="s">
        <v>75</v>
      </c>
      <c r="EP124" s="87">
        <v>2017</v>
      </c>
      <c r="EQ124" s="87"/>
      <c r="ER124" s="87"/>
      <c r="ES124" s="87"/>
      <c r="ET124" s="87"/>
      <c r="EU124" s="87"/>
      <c r="EV124" s="87"/>
      <c r="EW124" s="87"/>
      <c r="EX124" s="87"/>
      <c r="EY124" s="87"/>
      <c r="EZ124" s="87"/>
      <c r="FA124" s="87"/>
      <c r="FB124" s="90" t="s">
        <v>76</v>
      </c>
      <c r="FC124" s="87">
        <v>2018</v>
      </c>
      <c r="FD124" s="87"/>
      <c r="FE124" s="87"/>
      <c r="FF124" s="87"/>
      <c r="FG124" s="87"/>
      <c r="FH124" s="87"/>
      <c r="FI124" s="87"/>
      <c r="FJ124" s="87"/>
      <c r="FK124" s="87"/>
      <c r="FL124" s="87"/>
      <c r="FM124" s="87"/>
      <c r="FN124" s="87"/>
      <c r="FO124" s="90" t="s">
        <v>122</v>
      </c>
      <c r="FP124" s="87">
        <v>2019</v>
      </c>
      <c r="FQ124" s="87"/>
      <c r="FR124" s="87"/>
      <c r="FS124" s="87"/>
      <c r="FT124" s="87"/>
      <c r="FU124" s="87"/>
      <c r="FV124" s="87"/>
      <c r="FW124" s="87"/>
      <c r="FX124" s="87"/>
      <c r="FY124" s="87"/>
      <c r="FZ124" s="87"/>
      <c r="GA124" s="87"/>
      <c r="GB124" s="90" t="s">
        <v>124</v>
      </c>
      <c r="GC124" s="87">
        <v>2020</v>
      </c>
      <c r="GD124" s="87"/>
      <c r="GE124" s="87"/>
      <c r="GF124" s="87"/>
      <c r="GG124" s="87"/>
      <c r="GH124" s="87"/>
      <c r="GI124" s="87"/>
      <c r="GJ124" s="87"/>
      <c r="GK124" s="87"/>
      <c r="GL124" s="87"/>
      <c r="GM124" s="87"/>
      <c r="GN124" s="87"/>
      <c r="GO124" s="86" t="s">
        <v>130</v>
      </c>
      <c r="GP124" s="87">
        <v>2021</v>
      </c>
      <c r="GQ124" s="87"/>
      <c r="GR124" s="87"/>
      <c r="GS124" s="87"/>
      <c r="GT124" s="87"/>
      <c r="GU124" s="87"/>
      <c r="GV124" s="87"/>
      <c r="GW124" s="87"/>
      <c r="GX124" s="87"/>
      <c r="GY124" s="87"/>
      <c r="GZ124" s="87"/>
      <c r="HA124" s="87"/>
      <c r="HB124" s="86" t="s">
        <v>131</v>
      </c>
      <c r="HC124" s="87">
        <v>2022</v>
      </c>
      <c r="HD124" s="87"/>
      <c r="HE124" s="87"/>
      <c r="HF124" s="87"/>
      <c r="HG124" s="87"/>
      <c r="HH124" s="87"/>
      <c r="HI124" s="87"/>
      <c r="HJ124" s="87"/>
      <c r="HK124" s="87"/>
      <c r="HL124" s="87"/>
      <c r="HM124" s="87"/>
      <c r="HN124" s="87"/>
      <c r="HO124" s="86" t="s">
        <v>135</v>
      </c>
    </row>
    <row r="125" spans="1:223" ht="15.95" customHeight="1">
      <c r="A125" s="89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91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91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91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91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91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91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91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91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91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91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91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91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91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91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6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6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86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>
        <v>1653626.4399999995</v>
      </c>
      <c r="HF126" s="29"/>
      <c r="HG126" s="29"/>
      <c r="HH126" s="29"/>
      <c r="HI126" s="29"/>
      <c r="HJ126" s="29"/>
      <c r="HK126" s="29"/>
      <c r="HL126" s="29"/>
      <c r="HM126" s="29"/>
      <c r="HN126" s="29"/>
      <c r="HO126" s="30">
        <f>SUM(HC126:HN126)</f>
        <v>4825874.6799999988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>
        <v>280751.50000000006</v>
      </c>
      <c r="HF127" s="29"/>
      <c r="HG127" s="29"/>
      <c r="HH127" s="29"/>
      <c r="HI127" s="29"/>
      <c r="HJ127" s="29"/>
      <c r="HK127" s="29"/>
      <c r="HL127" s="29"/>
      <c r="HM127" s="29"/>
      <c r="HN127" s="29"/>
      <c r="HO127" s="30">
        <f t="shared" ref="HO127" si="427">SUM(HC127:HN127)</f>
        <v>769831.40000000014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0</v>
      </c>
      <c r="HG128" s="20">
        <f t="shared" si="489"/>
        <v>0</v>
      </c>
      <c r="HH128" s="20">
        <f t="shared" si="489"/>
        <v>0</v>
      </c>
      <c r="HI128" s="20">
        <f t="shared" si="489"/>
        <v>0</v>
      </c>
      <c r="HJ128" s="20">
        <f t="shared" si="489"/>
        <v>0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5595706.0799999991</v>
      </c>
    </row>
    <row r="129" spans="1:131" ht="13.5" customHeight="1">
      <c r="A129" s="92" t="s">
        <v>74</v>
      </c>
      <c r="B129" s="45"/>
      <c r="BP129" s="11"/>
    </row>
    <row r="130" spans="1:131" ht="13.5" customHeight="1">
      <c r="A130" s="93"/>
    </row>
    <row r="131" spans="1:131" ht="13.5" customHeight="1">
      <c r="A131" s="93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zoomScale="70" zoomScaleNormal="70" workbookViewId="0">
      <pane xSplit="1" topLeftCell="EL1" activePane="topRight" state="frozen"/>
      <selection pane="topRight" activeCell="ER68" sqref="ER68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88" t="s">
        <v>33</v>
      </c>
      <c r="B9" s="27"/>
      <c r="C9" s="87">
        <v>2011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90" t="s">
        <v>61</v>
      </c>
      <c r="P9" s="87">
        <v>2012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90" t="s">
        <v>62</v>
      </c>
      <c r="AC9" s="87">
        <v>2013</v>
      </c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90" t="s">
        <v>63</v>
      </c>
      <c r="AP9" s="87">
        <v>2014</v>
      </c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0" t="s">
        <v>64</v>
      </c>
      <c r="BC9" s="87">
        <v>2015</v>
      </c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90" t="s">
        <v>65</v>
      </c>
      <c r="BP9" s="87">
        <v>2016</v>
      </c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6" t="s">
        <v>75</v>
      </c>
      <c r="CC9" s="87">
        <v>2017</v>
      </c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6" t="s">
        <v>76</v>
      </c>
      <c r="CP9" s="87">
        <v>2018</v>
      </c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6" t="s">
        <v>122</v>
      </c>
      <c r="DC9" s="87">
        <v>2019</v>
      </c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6" t="s">
        <v>124</v>
      </c>
      <c r="DP9" s="87">
        <v>2020</v>
      </c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6" t="s">
        <v>130</v>
      </c>
      <c r="EC9" s="87">
        <v>2021</v>
      </c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6" t="s">
        <v>131</v>
      </c>
      <c r="EP9" s="87">
        <v>2022</v>
      </c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6" t="s">
        <v>135</v>
      </c>
    </row>
    <row r="10" spans="1:158" ht="15.95" customHeight="1">
      <c r="A10" s="89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1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1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1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1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1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6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6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6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6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6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6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86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>
        <v>116690</v>
      </c>
      <c r="ES11" s="75"/>
      <c r="ET11" s="75"/>
      <c r="EU11" s="75"/>
      <c r="EV11" s="75"/>
      <c r="EW11" s="75"/>
      <c r="EX11" s="75"/>
      <c r="EY11" s="75"/>
      <c r="EZ11" s="75"/>
      <c r="FA11" s="75"/>
      <c r="FB11" s="75">
        <f>SUM(EP11:FA11)</f>
        <v>331835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>
        <v>20853</v>
      </c>
      <c r="ES12" s="75"/>
      <c r="ET12" s="75"/>
      <c r="EU12" s="75"/>
      <c r="EV12" s="75"/>
      <c r="EW12" s="75"/>
      <c r="EX12" s="75"/>
      <c r="EY12" s="75"/>
      <c r="EZ12" s="75"/>
      <c r="FA12" s="75"/>
      <c r="FB12" s="75">
        <f t="shared" ref="FB12:FB16" si="11">SUM(EP12:FA12)</f>
        <v>60451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>
        <v>44685</v>
      </c>
      <c r="ES13" s="75"/>
      <c r="ET13" s="75"/>
      <c r="EU13" s="75"/>
      <c r="EV13" s="75"/>
      <c r="EW13" s="75"/>
      <c r="EX13" s="75"/>
      <c r="EY13" s="75"/>
      <c r="EZ13" s="75"/>
      <c r="FA13" s="75"/>
      <c r="FB13" s="75">
        <f t="shared" si="11"/>
        <v>126709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>
        <v>21521</v>
      </c>
      <c r="ES14" s="75"/>
      <c r="ET14" s="75"/>
      <c r="EU14" s="75"/>
      <c r="EV14" s="75"/>
      <c r="EW14" s="75"/>
      <c r="EX14" s="75"/>
      <c r="EY14" s="75"/>
      <c r="EZ14" s="75"/>
      <c r="FA14" s="75"/>
      <c r="FB14" s="75">
        <f t="shared" si="11"/>
        <v>63182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>
        <v>28484</v>
      </c>
      <c r="ES15" s="75"/>
      <c r="ET15" s="75"/>
      <c r="EU15" s="75"/>
      <c r="EV15" s="75"/>
      <c r="EW15" s="75"/>
      <c r="EX15" s="75"/>
      <c r="EY15" s="75"/>
      <c r="EZ15" s="75"/>
      <c r="FA15" s="75"/>
      <c r="FB15" s="75">
        <f t="shared" si="11"/>
        <v>80792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0</v>
      </c>
      <c r="ET16" s="20">
        <f t="shared" si="24"/>
        <v>0</v>
      </c>
      <c r="EU16" s="20">
        <f t="shared" si="24"/>
        <v>0</v>
      </c>
      <c r="EV16" s="20">
        <f t="shared" si="24"/>
        <v>0</v>
      </c>
      <c r="EW16" s="20">
        <f t="shared" si="24"/>
        <v>0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662969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88" t="s">
        <v>33</v>
      </c>
      <c r="B20" s="27"/>
      <c r="C20" s="87">
        <v>2011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90" t="s">
        <v>61</v>
      </c>
      <c r="P20" s="87">
        <v>2012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0" t="s">
        <v>62</v>
      </c>
      <c r="AC20" s="87">
        <v>2013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90" t="s">
        <v>63</v>
      </c>
      <c r="AP20" s="87">
        <v>2014</v>
      </c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90" t="s">
        <v>64</v>
      </c>
      <c r="BC20" s="87">
        <v>2015</v>
      </c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0" t="s">
        <v>65</v>
      </c>
      <c r="BP20" s="87">
        <v>2016</v>
      </c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6" t="s">
        <v>75</v>
      </c>
      <c r="CC20" s="87">
        <v>2017</v>
      </c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6" t="s">
        <v>76</v>
      </c>
      <c r="CP20" s="87">
        <v>2018</v>
      </c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6" t="s">
        <v>122</v>
      </c>
      <c r="DC20" s="87">
        <v>2019</v>
      </c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6" t="s">
        <v>124</v>
      </c>
      <c r="DP20" s="87">
        <v>2020</v>
      </c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6" t="s">
        <v>130</v>
      </c>
      <c r="EC20" s="87">
        <v>2021</v>
      </c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6" t="s">
        <v>131</v>
      </c>
      <c r="EP20" s="87">
        <v>2022</v>
      </c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6" t="s">
        <v>135</v>
      </c>
    </row>
    <row r="21" spans="1:158" ht="15.95" customHeight="1">
      <c r="A21" s="89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91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91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91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91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91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6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6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6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6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6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6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86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>
        <v>1994</v>
      </c>
      <c r="ES22" s="75"/>
      <c r="ET22" s="75"/>
      <c r="EU22" s="75"/>
      <c r="EV22" s="75"/>
      <c r="EW22" s="75"/>
      <c r="EX22" s="75"/>
      <c r="EY22" s="75"/>
      <c r="EZ22" s="75"/>
      <c r="FA22" s="75"/>
      <c r="FB22" s="75">
        <f>SUM(EP22:FA22)</f>
        <v>7402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>
        <v>0</v>
      </c>
      <c r="ES23" s="75"/>
      <c r="ET23" s="75"/>
      <c r="EU23" s="75"/>
      <c r="EV23" s="75"/>
      <c r="EW23" s="75"/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>
        <v>0</v>
      </c>
      <c r="ES24" s="75"/>
      <c r="ET24" s="75"/>
      <c r="EU24" s="75"/>
      <c r="EV24" s="75"/>
      <c r="EW24" s="75"/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>
        <v>0</v>
      </c>
      <c r="ES25" s="75"/>
      <c r="ET25" s="75"/>
      <c r="EU25" s="75"/>
      <c r="EV25" s="75"/>
      <c r="EW25" s="75"/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>
        <v>0</v>
      </c>
      <c r="ES26" s="75"/>
      <c r="ET26" s="75"/>
      <c r="EU26" s="75"/>
      <c r="EV26" s="75"/>
      <c r="EW26" s="75"/>
      <c r="EX26" s="75"/>
      <c r="EY26" s="75"/>
      <c r="EZ26" s="75"/>
      <c r="FA26" s="75"/>
      <c r="FB26" s="75">
        <f t="shared" si="39"/>
        <v>12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0</v>
      </c>
      <c r="ET27" s="20">
        <f t="shared" si="49"/>
        <v>0</v>
      </c>
      <c r="EU27" s="20">
        <f t="shared" si="49"/>
        <v>0</v>
      </c>
      <c r="EV27" s="20">
        <f t="shared" si="49"/>
        <v>0</v>
      </c>
      <c r="EW27" s="20">
        <f t="shared" si="49"/>
        <v>0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7414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88" t="s">
        <v>33</v>
      </c>
      <c r="B34" s="27"/>
      <c r="C34" s="87">
        <v>2011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90" t="s">
        <v>61</v>
      </c>
      <c r="P34" s="87">
        <v>2012</v>
      </c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0" t="s">
        <v>62</v>
      </c>
      <c r="AC34" s="87">
        <v>2013</v>
      </c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90" t="s">
        <v>63</v>
      </c>
      <c r="AP34" s="87">
        <v>2014</v>
      </c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90" t="s">
        <v>64</v>
      </c>
      <c r="BC34" s="87">
        <v>2015</v>
      </c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0" t="s">
        <v>65</v>
      </c>
      <c r="BP34" s="87">
        <v>2016</v>
      </c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6" t="s">
        <v>75</v>
      </c>
      <c r="CC34" s="87">
        <v>2017</v>
      </c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6" t="s">
        <v>76</v>
      </c>
      <c r="CP34" s="87">
        <v>2018</v>
      </c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6" t="s">
        <v>122</v>
      </c>
      <c r="DC34" s="87">
        <v>2019</v>
      </c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6" t="s">
        <v>124</v>
      </c>
      <c r="DP34" s="87">
        <v>2020</v>
      </c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6" t="s">
        <v>130</v>
      </c>
      <c r="EC34" s="87">
        <v>2021</v>
      </c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6" t="s">
        <v>131</v>
      </c>
      <c r="EP34" s="87">
        <v>2022</v>
      </c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6" t="s">
        <v>135</v>
      </c>
    </row>
    <row r="35" spans="1:158" ht="15.95" customHeight="1">
      <c r="A35" s="89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91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91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91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91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91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6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6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6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6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6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6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86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>
        <v>138626</v>
      </c>
      <c r="ES36" s="75"/>
      <c r="ET36" s="75"/>
      <c r="EU36" s="75"/>
      <c r="EV36" s="75"/>
      <c r="EW36" s="75"/>
      <c r="EX36" s="75"/>
      <c r="EY36" s="75"/>
      <c r="EZ36" s="75"/>
      <c r="FA36" s="75"/>
      <c r="FB36" s="75">
        <f>SUM(EP36:FA36)</f>
        <v>371441.27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>
        <v>8670</v>
      </c>
      <c r="ES37" s="75"/>
      <c r="ET37" s="75"/>
      <c r="EU37" s="75"/>
      <c r="EV37" s="75"/>
      <c r="EW37" s="75"/>
      <c r="EX37" s="75"/>
      <c r="EY37" s="75"/>
      <c r="EZ37" s="75"/>
      <c r="FA37" s="75"/>
      <c r="FB37" s="75">
        <f t="shared" ref="FB37:FB41" si="61">SUM(EP37:FA37)</f>
        <v>22581.81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>
        <v>49802</v>
      </c>
      <c r="ES38" s="75"/>
      <c r="ET38" s="75"/>
      <c r="EU38" s="75"/>
      <c r="EV38" s="75"/>
      <c r="EW38" s="75"/>
      <c r="EX38" s="75"/>
      <c r="EY38" s="75"/>
      <c r="EZ38" s="75"/>
      <c r="FA38" s="75"/>
      <c r="FB38" s="75">
        <f t="shared" si="61"/>
        <v>142680.70000000001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>
        <v>51549</v>
      </c>
      <c r="ES39" s="75"/>
      <c r="ET39" s="75"/>
      <c r="EU39" s="75"/>
      <c r="EV39" s="75"/>
      <c r="EW39" s="75"/>
      <c r="EX39" s="75"/>
      <c r="EY39" s="75"/>
      <c r="EZ39" s="75"/>
      <c r="FA39" s="75"/>
      <c r="FB39" s="75">
        <f t="shared" si="61"/>
        <v>140884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>
        <v>59693</v>
      </c>
      <c r="ES40" s="75"/>
      <c r="ET40" s="75"/>
      <c r="EU40" s="75"/>
      <c r="EV40" s="75"/>
      <c r="EW40" s="75"/>
      <c r="EX40" s="75"/>
      <c r="EY40" s="75"/>
      <c r="EZ40" s="75"/>
      <c r="FA40" s="75"/>
      <c r="FB40" s="75">
        <f t="shared" si="61"/>
        <v>165336.1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0</v>
      </c>
      <c r="ET41" s="20">
        <f t="shared" si="71"/>
        <v>0</v>
      </c>
      <c r="EU41" s="20">
        <f t="shared" si="71"/>
        <v>0</v>
      </c>
      <c r="EV41" s="20">
        <f t="shared" si="71"/>
        <v>0</v>
      </c>
      <c r="EW41" s="20">
        <f t="shared" si="71"/>
        <v>0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842923.88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88" t="s">
        <v>33</v>
      </c>
      <c r="B45" s="27"/>
      <c r="C45" s="87">
        <v>2011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90" t="s">
        <v>61</v>
      </c>
      <c r="P45" s="87">
        <v>2012</v>
      </c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0" t="s">
        <v>62</v>
      </c>
      <c r="AC45" s="87">
        <v>2013</v>
      </c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90" t="s">
        <v>63</v>
      </c>
      <c r="AP45" s="87">
        <v>2014</v>
      </c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90" t="s">
        <v>64</v>
      </c>
      <c r="BC45" s="87">
        <v>2015</v>
      </c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0" t="s">
        <v>65</v>
      </c>
      <c r="BP45" s="87">
        <v>2016</v>
      </c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6" t="s">
        <v>75</v>
      </c>
      <c r="CC45" s="87">
        <v>2017</v>
      </c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6" t="s">
        <v>76</v>
      </c>
      <c r="CP45" s="87">
        <v>2018</v>
      </c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6" t="s">
        <v>122</v>
      </c>
      <c r="DC45" s="87">
        <v>2019</v>
      </c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6" t="s">
        <v>124</v>
      </c>
      <c r="DP45" s="87">
        <v>2020</v>
      </c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6" t="s">
        <v>130</v>
      </c>
      <c r="EC45" s="87">
        <v>2021</v>
      </c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6" t="s">
        <v>131</v>
      </c>
      <c r="EP45" s="87">
        <v>2022</v>
      </c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6" t="s">
        <v>135</v>
      </c>
    </row>
    <row r="46" spans="1:158" ht="15.95" customHeight="1">
      <c r="A46" s="89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91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91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91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91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91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6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6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6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6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6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6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86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>
        <v>0</v>
      </c>
      <c r="ES47" s="75"/>
      <c r="ET47" s="75"/>
      <c r="EU47" s="75"/>
      <c r="EV47" s="75"/>
      <c r="EW47" s="75"/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>
        <v>0</v>
      </c>
      <c r="ES48" s="75"/>
      <c r="ET48" s="75"/>
      <c r="EU48" s="75"/>
      <c r="EV48" s="75"/>
      <c r="EW48" s="75"/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>
        <v>0</v>
      </c>
      <c r="ES49" s="75"/>
      <c r="ET49" s="75"/>
      <c r="EU49" s="75"/>
      <c r="EV49" s="75"/>
      <c r="EW49" s="75"/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>
        <v>0</v>
      </c>
      <c r="ES50" s="75"/>
      <c r="ET50" s="75"/>
      <c r="EU50" s="75"/>
      <c r="EV50" s="75"/>
      <c r="EW50" s="75"/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>
        <v>0</v>
      </c>
      <c r="ES51" s="75"/>
      <c r="ET51" s="75"/>
      <c r="EU51" s="75"/>
      <c r="EV51" s="75"/>
      <c r="EW51" s="75"/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88" t="s">
        <v>33</v>
      </c>
      <c r="B59" s="27"/>
      <c r="C59" s="87">
        <v>2011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90" t="s">
        <v>61</v>
      </c>
      <c r="P59" s="87">
        <v>2012</v>
      </c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0" t="s">
        <v>62</v>
      </c>
      <c r="AC59" s="87">
        <v>2013</v>
      </c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90" t="s">
        <v>63</v>
      </c>
      <c r="AP59" s="87">
        <v>2014</v>
      </c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90" t="s">
        <v>64</v>
      </c>
      <c r="BC59" s="87">
        <v>2015</v>
      </c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0" t="s">
        <v>65</v>
      </c>
      <c r="BP59" s="87">
        <v>2016</v>
      </c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6" t="s">
        <v>75</v>
      </c>
      <c r="CC59" s="87">
        <v>2017</v>
      </c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6" t="s">
        <v>76</v>
      </c>
      <c r="CP59" s="87">
        <v>2018</v>
      </c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6" t="s">
        <v>122</v>
      </c>
      <c r="DC59" s="87">
        <v>2019</v>
      </c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6" t="s">
        <v>124</v>
      </c>
      <c r="DP59" s="87">
        <v>2020</v>
      </c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6" t="s">
        <v>130</v>
      </c>
      <c r="EC59" s="87">
        <v>2021</v>
      </c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6" t="s">
        <v>131</v>
      </c>
      <c r="EP59" s="87">
        <v>2022</v>
      </c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6" t="s">
        <v>135</v>
      </c>
    </row>
    <row r="60" spans="1:158" ht="15.95" customHeight="1">
      <c r="A60" s="89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91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91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91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91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91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6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6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6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6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6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6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86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>
        <v>730</v>
      </c>
      <c r="ER61" s="75">
        <v>811</v>
      </c>
      <c r="ES61" s="75"/>
      <c r="ET61" s="75"/>
      <c r="EU61" s="75"/>
      <c r="EV61" s="75"/>
      <c r="EW61" s="75"/>
      <c r="EX61" s="75"/>
      <c r="EY61" s="75"/>
      <c r="EZ61" s="75"/>
      <c r="FA61" s="75"/>
      <c r="FB61" s="75">
        <f>SUM(EP61:FA61)</f>
        <v>2307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>
        <v>215</v>
      </c>
      <c r="ER62" s="75">
        <v>222</v>
      </c>
      <c r="ES62" s="75"/>
      <c r="ET62" s="75"/>
      <c r="EU62" s="75"/>
      <c r="EV62" s="75"/>
      <c r="EW62" s="75"/>
      <c r="EX62" s="75"/>
      <c r="EY62" s="75"/>
      <c r="EZ62" s="75"/>
      <c r="FA62" s="75"/>
      <c r="FB62" s="75">
        <f t="shared" ref="FB62:FB66" si="182">SUM(EP62:FA62)</f>
        <v>640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>
        <v>283</v>
      </c>
      <c r="ER63" s="75">
        <v>347</v>
      </c>
      <c r="ES63" s="75"/>
      <c r="ET63" s="75"/>
      <c r="EU63" s="75"/>
      <c r="EV63" s="75"/>
      <c r="EW63" s="75"/>
      <c r="EX63" s="75"/>
      <c r="EY63" s="75"/>
      <c r="EZ63" s="75"/>
      <c r="FA63" s="75"/>
      <c r="FB63" s="75">
        <f t="shared" si="182"/>
        <v>948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>
        <v>174</v>
      </c>
      <c r="ER64" s="75">
        <v>172</v>
      </c>
      <c r="ES64" s="75"/>
      <c r="ET64" s="75"/>
      <c r="EU64" s="75"/>
      <c r="EV64" s="75"/>
      <c r="EW64" s="75"/>
      <c r="EX64" s="75"/>
      <c r="EY64" s="75"/>
      <c r="EZ64" s="75"/>
      <c r="FA64" s="75"/>
      <c r="FB64" s="75">
        <f t="shared" si="182"/>
        <v>514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208</v>
      </c>
      <c r="ER65" s="75">
        <v>207</v>
      </c>
      <c r="ES65" s="75"/>
      <c r="ET65" s="75"/>
      <c r="EU65" s="75"/>
      <c r="EV65" s="75"/>
      <c r="EW65" s="75"/>
      <c r="EX65" s="75"/>
      <c r="EY65" s="75"/>
      <c r="EZ65" s="75"/>
      <c r="FA65" s="75"/>
      <c r="FB65" s="75">
        <f t="shared" si="182"/>
        <v>603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0</v>
      </c>
      <c r="ET66" s="20">
        <f t="shared" si="192"/>
        <v>0</v>
      </c>
      <c r="EU66" s="20">
        <f t="shared" si="192"/>
        <v>0</v>
      </c>
      <c r="EV66" s="20">
        <f t="shared" si="192"/>
        <v>0</v>
      </c>
      <c r="EW66" s="20">
        <f t="shared" si="192"/>
        <v>0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5012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88" t="s">
        <v>33</v>
      </c>
      <c r="B70" s="27"/>
      <c r="C70" s="87">
        <v>2011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90" t="s">
        <v>61</v>
      </c>
      <c r="P70" s="87">
        <v>2012</v>
      </c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0" t="s">
        <v>62</v>
      </c>
      <c r="AC70" s="87">
        <v>2013</v>
      </c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90" t="s">
        <v>63</v>
      </c>
      <c r="AP70" s="87">
        <v>2014</v>
      </c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90" t="s">
        <v>64</v>
      </c>
      <c r="BC70" s="87">
        <v>2015</v>
      </c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0" t="s">
        <v>65</v>
      </c>
      <c r="BP70" s="87">
        <v>2016</v>
      </c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6" t="s">
        <v>75</v>
      </c>
      <c r="CC70" s="87">
        <v>2017</v>
      </c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6" t="s">
        <v>76</v>
      </c>
      <c r="CP70" s="87">
        <v>2018</v>
      </c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6" t="s">
        <v>122</v>
      </c>
      <c r="DC70" s="87">
        <v>2019</v>
      </c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6" t="s">
        <v>124</v>
      </c>
      <c r="DP70" s="87">
        <v>2020</v>
      </c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6" t="s">
        <v>130</v>
      </c>
      <c r="EC70" s="87">
        <v>2021</v>
      </c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6" t="s">
        <v>131</v>
      </c>
      <c r="EP70" s="87">
        <v>2022</v>
      </c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6" t="s">
        <v>135</v>
      </c>
    </row>
    <row r="71" spans="1:158" ht="15.95" customHeight="1">
      <c r="A71" s="89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91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91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91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91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91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6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6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6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6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6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6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86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>
        <v>17</v>
      </c>
      <c r="ES72" s="75"/>
      <c r="ET72" s="75"/>
      <c r="EU72" s="75"/>
      <c r="EV72" s="75"/>
      <c r="EW72" s="75"/>
      <c r="EX72" s="75"/>
      <c r="EY72" s="75"/>
      <c r="EZ72" s="75"/>
      <c r="FA72" s="75"/>
      <c r="FB72" s="75">
        <f>SUM(EP72:FA72)</f>
        <v>53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>
        <v>0</v>
      </c>
      <c r="ES73" s="75"/>
      <c r="ET73" s="75"/>
      <c r="EU73" s="75"/>
      <c r="EV73" s="75"/>
      <c r="EW73" s="75"/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>
        <v>0</v>
      </c>
      <c r="ES74" s="75"/>
      <c r="ET74" s="75"/>
      <c r="EU74" s="75"/>
      <c r="EV74" s="75"/>
      <c r="EW74" s="75"/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>
        <v>0</v>
      </c>
      <c r="ES75" s="75"/>
      <c r="ET75" s="75"/>
      <c r="EU75" s="75"/>
      <c r="EV75" s="75"/>
      <c r="EW75" s="75"/>
      <c r="EX75" s="75"/>
      <c r="EY75" s="75"/>
      <c r="EZ75" s="75"/>
      <c r="FA75" s="75"/>
      <c r="FB75" s="75">
        <f t="shared" si="206"/>
        <v>0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>
        <v>2</v>
      </c>
      <c r="ES76" s="75"/>
      <c r="ET76" s="75"/>
      <c r="EU76" s="75"/>
      <c r="EV76" s="75"/>
      <c r="EW76" s="75"/>
      <c r="EX76" s="75"/>
      <c r="EY76" s="75"/>
      <c r="EZ76" s="75"/>
      <c r="FA76" s="75"/>
      <c r="FB76" s="75">
        <f t="shared" si="206"/>
        <v>12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0</v>
      </c>
      <c r="ET77" s="20">
        <f t="shared" si="216"/>
        <v>0</v>
      </c>
      <c r="EU77" s="20">
        <f t="shared" si="216"/>
        <v>0</v>
      </c>
      <c r="EV77" s="20">
        <f t="shared" si="216"/>
        <v>0</v>
      </c>
      <c r="EW77" s="20">
        <f t="shared" si="216"/>
        <v>0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65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88" t="s">
        <v>127</v>
      </c>
      <c r="B82" s="27"/>
      <c r="C82" s="87">
        <v>2011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90" t="s">
        <v>61</v>
      </c>
      <c r="P82" s="87">
        <v>2012</v>
      </c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0" t="s">
        <v>62</v>
      </c>
      <c r="AC82" s="87">
        <v>2013</v>
      </c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90" t="s">
        <v>63</v>
      </c>
      <c r="AP82" s="87">
        <v>2014</v>
      </c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90" t="s">
        <v>64</v>
      </c>
      <c r="BC82" s="87">
        <v>2015</v>
      </c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0" t="s">
        <v>65</v>
      </c>
      <c r="BP82" s="87">
        <v>2016</v>
      </c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6" t="s">
        <v>75</v>
      </c>
      <c r="CC82" s="87">
        <v>2017</v>
      </c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6" t="s">
        <v>76</v>
      </c>
      <c r="CP82" s="87">
        <v>2018</v>
      </c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6" t="s">
        <v>122</v>
      </c>
      <c r="DC82" s="87">
        <v>2019</v>
      </c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6" t="s">
        <v>124</v>
      </c>
      <c r="DP82" s="87">
        <v>2020</v>
      </c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6" t="s">
        <v>130</v>
      </c>
      <c r="EC82" s="87">
        <v>2021</v>
      </c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6" t="s">
        <v>131</v>
      </c>
      <c r="EP82" s="87">
        <v>2022</v>
      </c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6" t="s">
        <v>135</v>
      </c>
    </row>
    <row r="83" spans="1:158" ht="15.95" customHeight="1">
      <c r="A83" s="89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91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91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91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91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91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6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6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6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6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6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6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86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>
        <v>860236</v>
      </c>
      <c r="ES84" s="75"/>
      <c r="ET84" s="75"/>
      <c r="EU84" s="75"/>
      <c r="EV84" s="75"/>
      <c r="EW84" s="75"/>
      <c r="EX84" s="75"/>
      <c r="EY84" s="75"/>
      <c r="EZ84" s="75"/>
      <c r="FA84" s="75"/>
      <c r="FB84" s="75">
        <f t="shared" ref="FB84:FB86" si="218">SUM(EP84:FA84)</f>
        <v>2455845.9080000003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>
        <v>294151</v>
      </c>
      <c r="ES85" s="75"/>
      <c r="ET85" s="75"/>
      <c r="EU85" s="75"/>
      <c r="EV85" s="75"/>
      <c r="EW85" s="75"/>
      <c r="EX85" s="75"/>
      <c r="EY85" s="75"/>
      <c r="EZ85" s="75"/>
      <c r="FA85" s="75"/>
      <c r="FB85" s="75">
        <f t="shared" si="218"/>
        <v>962641.19744498166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0</v>
      </c>
      <c r="ET86" s="20">
        <f t="shared" si="272"/>
        <v>0</v>
      </c>
      <c r="EU86" s="20">
        <f t="shared" si="272"/>
        <v>0</v>
      </c>
      <c r="EV86" s="20">
        <f t="shared" si="272"/>
        <v>0</v>
      </c>
      <c r="EW86" s="20">
        <f t="shared" si="272"/>
        <v>0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3418487.1054449817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A28"/>
  <sheetViews>
    <sheetView showGridLines="0" tabSelected="1" zoomScale="85" zoomScaleNormal="85" workbookViewId="0">
      <pane xSplit="1" topLeftCell="IP1" activePane="topRight" state="frozen"/>
      <selection pane="topRight" activeCell="IQ3" sqref="IQ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8" t="s">
        <v>33</v>
      </c>
      <c r="B7" s="87">
        <v>2002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90" t="s">
        <v>67</v>
      </c>
      <c r="O7" s="87">
        <v>2003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90" t="s">
        <v>68</v>
      </c>
      <c r="AB7" s="87">
        <v>2004</v>
      </c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90" t="s">
        <v>69</v>
      </c>
      <c r="AO7" s="87">
        <v>2005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 t="s">
        <v>70</v>
      </c>
      <c r="BB7" s="87">
        <v>2006</v>
      </c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90" t="s">
        <v>56</v>
      </c>
      <c r="BO7" s="87">
        <v>2007</v>
      </c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90" t="s">
        <v>57</v>
      </c>
      <c r="CB7" s="87">
        <v>2008</v>
      </c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90" t="s">
        <v>58</v>
      </c>
      <c r="CO7" s="87">
        <v>2009</v>
      </c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90" t="s">
        <v>59</v>
      </c>
      <c r="DB7" s="87">
        <v>2010</v>
      </c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90" t="s">
        <v>60</v>
      </c>
      <c r="DO7" s="87">
        <v>2011</v>
      </c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90" t="s">
        <v>61</v>
      </c>
      <c r="EB7" s="87">
        <v>2012</v>
      </c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90" t="s">
        <v>62</v>
      </c>
      <c r="EO7" s="87">
        <v>2013</v>
      </c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90" t="s">
        <v>63</v>
      </c>
      <c r="FB7" s="87">
        <v>2014</v>
      </c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90" t="s">
        <v>64</v>
      </c>
      <c r="FO7" s="87">
        <v>2015</v>
      </c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90" t="s">
        <v>65</v>
      </c>
      <c r="GB7" s="87">
        <v>2016</v>
      </c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90" t="s">
        <v>75</v>
      </c>
      <c r="GO7" s="87">
        <v>2017</v>
      </c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90" t="s">
        <v>76</v>
      </c>
      <c r="HB7" s="87">
        <v>2018</v>
      </c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90" t="s">
        <v>122</v>
      </c>
      <c r="HO7" s="87">
        <v>2019</v>
      </c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90" t="s">
        <v>124</v>
      </c>
      <c r="IB7" s="87">
        <v>2020</v>
      </c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90" t="s">
        <v>130</v>
      </c>
      <c r="IO7" s="87">
        <v>2022</v>
      </c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90" t="s">
        <v>135</v>
      </c>
    </row>
    <row r="8" spans="1:261" ht="15">
      <c r="A8" s="89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1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1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1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1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1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1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1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1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1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1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1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1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1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1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1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1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1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1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91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91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236350</v>
      </c>
      <c r="IP9" s="75">
        <v>201249</v>
      </c>
      <c r="IQ9" s="75">
        <v>245442</v>
      </c>
      <c r="IR9" s="75"/>
      <c r="IS9" s="75"/>
      <c r="IT9" s="75"/>
      <c r="IU9" s="75"/>
      <c r="IV9" s="75"/>
      <c r="IW9" s="75"/>
      <c r="IX9" s="75"/>
      <c r="IY9" s="75"/>
      <c r="IZ9" s="75"/>
      <c r="JA9" s="75">
        <f>SUM(IO9:IZ9)</f>
        <v>683041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0</v>
      </c>
      <c r="IQ10" s="75">
        <v>22</v>
      </c>
      <c r="IR10" s="75"/>
      <c r="IS10" s="75"/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22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236350</v>
      </c>
      <c r="IP11" s="20">
        <f t="shared" ref="IP11:IZ11" si="10">SUM(IP9,IP10)</f>
        <v>201249</v>
      </c>
      <c r="IQ11" s="20">
        <f t="shared" si="10"/>
        <v>245464</v>
      </c>
      <c r="IR11" s="20">
        <f t="shared" si="10"/>
        <v>0</v>
      </c>
      <c r="IS11" s="20">
        <f t="shared" si="10"/>
        <v>0</v>
      </c>
      <c r="IT11" s="20">
        <f t="shared" si="10"/>
        <v>0</v>
      </c>
      <c r="IU11" s="20">
        <f t="shared" si="10"/>
        <v>0</v>
      </c>
      <c r="IV11" s="20">
        <f t="shared" si="10"/>
        <v>0</v>
      </c>
      <c r="IW11" s="20">
        <f t="shared" si="10"/>
        <v>0</v>
      </c>
      <c r="IX11" s="20">
        <f t="shared" si="10"/>
        <v>0</v>
      </c>
      <c r="IY11" s="20">
        <f t="shared" si="10"/>
        <v>0</v>
      </c>
      <c r="IZ11" s="20">
        <f t="shared" si="10"/>
        <v>0</v>
      </c>
      <c r="JA11" s="20">
        <f t="shared" si="1"/>
        <v>683063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 customHeight="1">
      <c r="A15" s="88" t="s">
        <v>33</v>
      </c>
      <c r="B15" s="87">
        <v>2002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0" t="s">
        <v>67</v>
      </c>
      <c r="O15" s="87">
        <v>2003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90" t="s">
        <v>68</v>
      </c>
      <c r="AB15" s="87">
        <v>2004</v>
      </c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90" t="s">
        <v>69</v>
      </c>
      <c r="AO15" s="87">
        <v>2005</v>
      </c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90" t="s">
        <v>70</v>
      </c>
      <c r="BB15" s="87">
        <v>2006</v>
      </c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90" t="s">
        <v>56</v>
      </c>
      <c r="BO15" s="87">
        <v>2007</v>
      </c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90" t="s">
        <v>57</v>
      </c>
      <c r="CB15" s="87">
        <v>2008</v>
      </c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90" t="s">
        <v>58</v>
      </c>
      <c r="CO15" s="87">
        <v>2009</v>
      </c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90" t="s">
        <v>59</v>
      </c>
      <c r="DB15" s="87">
        <v>2010</v>
      </c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90" t="s">
        <v>60</v>
      </c>
      <c r="DO15" s="87">
        <v>2011</v>
      </c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90" t="s">
        <v>61</v>
      </c>
      <c r="EB15" s="87">
        <v>2012</v>
      </c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90" t="s">
        <v>62</v>
      </c>
      <c r="EO15" s="87">
        <v>2013</v>
      </c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90" t="s">
        <v>63</v>
      </c>
      <c r="FB15" s="87">
        <v>2014</v>
      </c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90" t="s">
        <v>64</v>
      </c>
      <c r="FO15" s="87">
        <v>2015</v>
      </c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90" t="s">
        <v>65</v>
      </c>
      <c r="GB15" s="87">
        <v>2016</v>
      </c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90" t="s">
        <v>75</v>
      </c>
      <c r="GO15" s="87">
        <v>2017</v>
      </c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90" t="s">
        <v>76</v>
      </c>
      <c r="HB15" s="87">
        <v>2018</v>
      </c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90" t="s">
        <v>122</v>
      </c>
      <c r="HO15" s="87">
        <v>2019</v>
      </c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90" t="s">
        <v>124</v>
      </c>
      <c r="IB15" s="87">
        <v>2020</v>
      </c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90" t="s">
        <v>130</v>
      </c>
      <c r="IO15" s="87">
        <v>2022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90" t="s">
        <v>135</v>
      </c>
    </row>
    <row r="16" spans="1:261" ht="15">
      <c r="A16" s="89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91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91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91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91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91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91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91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91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91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91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91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91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91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91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91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91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91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91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91"/>
      <c r="IO16" s="82" t="s">
        <v>12</v>
      </c>
      <c r="IP16" s="82" t="s">
        <v>13</v>
      </c>
      <c r="IQ16" s="82" t="s">
        <v>14</v>
      </c>
      <c r="IR16" s="82" t="s">
        <v>15</v>
      </c>
      <c r="IS16" s="82" t="s">
        <v>16</v>
      </c>
      <c r="IT16" s="82" t="s">
        <v>17</v>
      </c>
      <c r="IU16" s="82" t="s">
        <v>18</v>
      </c>
      <c r="IV16" s="82" t="s">
        <v>19</v>
      </c>
      <c r="IW16" s="82" t="s">
        <v>20</v>
      </c>
      <c r="IX16" s="82" t="s">
        <v>21</v>
      </c>
      <c r="IY16" s="82" t="s">
        <v>22</v>
      </c>
      <c r="IZ16" s="82" t="s">
        <v>23</v>
      </c>
      <c r="JA16" s="91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142618</v>
      </c>
      <c r="IP17" s="75">
        <v>162.00200000000001</v>
      </c>
      <c r="IQ17" s="75">
        <v>150.29</v>
      </c>
      <c r="IR17" s="75"/>
      <c r="IS17" s="75"/>
      <c r="IT17" s="75"/>
      <c r="IU17" s="75"/>
      <c r="IV17" s="75"/>
      <c r="IW17" s="75"/>
      <c r="IX17" s="75"/>
      <c r="IY17" s="75"/>
      <c r="IZ17" s="75"/>
      <c r="JA17" s="75">
        <f>SUM(IO17:IZ17)</f>
        <v>142930.29200000002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/>
      <c r="IS18" s="75"/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SUM(IO17,IO18)</f>
        <v>142618</v>
      </c>
      <c r="IP19" s="20">
        <f t="shared" ref="IP19:IZ19" si="207">SUM(IP17,IP18)</f>
        <v>162.00200000000001</v>
      </c>
      <c r="IQ19" s="20">
        <f t="shared" si="207"/>
        <v>150.29</v>
      </c>
      <c r="IR19" s="20">
        <f t="shared" si="207"/>
        <v>0</v>
      </c>
      <c r="IS19" s="20">
        <f t="shared" si="207"/>
        <v>0</v>
      </c>
      <c r="IT19" s="20">
        <f t="shared" si="207"/>
        <v>0</v>
      </c>
      <c r="IU19" s="20">
        <f t="shared" si="207"/>
        <v>0</v>
      </c>
      <c r="IV19" s="20">
        <f t="shared" si="207"/>
        <v>0</v>
      </c>
      <c r="IW19" s="20">
        <f t="shared" si="207"/>
        <v>0</v>
      </c>
      <c r="IX19" s="20">
        <f t="shared" si="207"/>
        <v>0</v>
      </c>
      <c r="IY19" s="20">
        <f t="shared" si="207"/>
        <v>0</v>
      </c>
      <c r="IZ19" s="20">
        <f t="shared" si="207"/>
        <v>0</v>
      </c>
      <c r="JA19" s="20">
        <f t="shared" si="12"/>
        <v>142930.29200000002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 customHeight="1">
      <c r="A23" s="88" t="s">
        <v>33</v>
      </c>
      <c r="B23" s="87">
        <v>2002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90" t="s">
        <v>67</v>
      </c>
      <c r="O23" s="87">
        <v>2003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90" t="s">
        <v>68</v>
      </c>
      <c r="AB23" s="87">
        <v>2004</v>
      </c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90" t="s">
        <v>69</v>
      </c>
      <c r="AO23" s="87">
        <v>2005</v>
      </c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90" t="s">
        <v>70</v>
      </c>
      <c r="BB23" s="87">
        <v>2006</v>
      </c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90" t="s">
        <v>56</v>
      </c>
      <c r="BO23" s="87">
        <v>2007</v>
      </c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90" t="s">
        <v>57</v>
      </c>
      <c r="CB23" s="87">
        <v>2008</v>
      </c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90" t="s">
        <v>58</v>
      </c>
      <c r="CO23" s="87">
        <v>2009</v>
      </c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90" t="s">
        <v>59</v>
      </c>
      <c r="DB23" s="87">
        <v>2010</v>
      </c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90" t="s">
        <v>60</v>
      </c>
      <c r="DO23" s="87">
        <v>2011</v>
      </c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90" t="s">
        <v>61</v>
      </c>
      <c r="EB23" s="87">
        <v>2012</v>
      </c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90" t="s">
        <v>62</v>
      </c>
      <c r="EO23" s="87">
        <v>2013</v>
      </c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90" t="s">
        <v>63</v>
      </c>
      <c r="FB23" s="87">
        <v>2014</v>
      </c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90" t="s">
        <v>64</v>
      </c>
      <c r="FO23" s="87">
        <v>2015</v>
      </c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90" t="s">
        <v>65</v>
      </c>
      <c r="GB23" s="87">
        <v>2016</v>
      </c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90" t="s">
        <v>75</v>
      </c>
      <c r="GO23" s="87">
        <v>2017</v>
      </c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90" t="s">
        <v>76</v>
      </c>
      <c r="HB23" s="87">
        <v>2018</v>
      </c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90" t="s">
        <v>122</v>
      </c>
      <c r="HO23" s="87">
        <v>2019</v>
      </c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90" t="s">
        <v>124</v>
      </c>
      <c r="IB23" s="87">
        <v>2020</v>
      </c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90" t="s">
        <v>130</v>
      </c>
      <c r="IO23" s="87">
        <v>2022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90" t="s">
        <v>135</v>
      </c>
    </row>
    <row r="24" spans="1:261" ht="15">
      <c r="A24" s="89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91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91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91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91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91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91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91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91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91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91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91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91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91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91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91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91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91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91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91"/>
      <c r="IO24" s="82" t="s">
        <v>12</v>
      </c>
      <c r="IP24" s="82" t="s">
        <v>13</v>
      </c>
      <c r="IQ24" s="82" t="s">
        <v>14</v>
      </c>
      <c r="IR24" s="82" t="s">
        <v>15</v>
      </c>
      <c r="IS24" s="82" t="s">
        <v>16</v>
      </c>
      <c r="IT24" s="82" t="s">
        <v>17</v>
      </c>
      <c r="IU24" s="82" t="s">
        <v>18</v>
      </c>
      <c r="IV24" s="82" t="s">
        <v>19</v>
      </c>
      <c r="IW24" s="82" t="s">
        <v>20</v>
      </c>
      <c r="IX24" s="82" t="s">
        <v>21</v>
      </c>
      <c r="IY24" s="82" t="s">
        <v>22</v>
      </c>
      <c r="IZ24" s="82" t="s">
        <v>23</v>
      </c>
      <c r="JA24" s="91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5209</v>
      </c>
      <c r="IP25" s="75">
        <v>4099</v>
      </c>
      <c r="IQ25" s="75">
        <v>4953</v>
      </c>
      <c r="IR25" s="75"/>
      <c r="IS25" s="75"/>
      <c r="IT25" s="75"/>
      <c r="IU25" s="75"/>
      <c r="IV25" s="75"/>
      <c r="IW25" s="75"/>
      <c r="IX25" s="75"/>
      <c r="IY25" s="75"/>
      <c r="IZ25" s="75"/>
      <c r="JA25" s="75">
        <f>SUM(IO25:IZ25)</f>
        <v>14261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3</v>
      </c>
      <c r="IP26" s="75">
        <v>9</v>
      </c>
      <c r="IQ26" s="75">
        <v>16</v>
      </c>
      <c r="IR26" s="75"/>
      <c r="IS26" s="75"/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28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SUM(IO25,IO26)</f>
        <v>5212</v>
      </c>
      <c r="IP27" s="20">
        <f t="shared" ref="IP27:IZ27" si="404">SUM(IP25,IP26)</f>
        <v>4108</v>
      </c>
      <c r="IQ27" s="20">
        <f t="shared" si="404"/>
        <v>4969</v>
      </c>
      <c r="IR27" s="20">
        <f t="shared" si="404"/>
        <v>0</v>
      </c>
      <c r="IS27" s="20">
        <f t="shared" si="404"/>
        <v>0</v>
      </c>
      <c r="IT27" s="20">
        <f t="shared" si="404"/>
        <v>0</v>
      </c>
      <c r="IU27" s="20">
        <f t="shared" si="404"/>
        <v>0</v>
      </c>
      <c r="IV27" s="20">
        <f t="shared" si="404"/>
        <v>0</v>
      </c>
      <c r="IW27" s="20">
        <f t="shared" si="404"/>
        <v>0</v>
      </c>
      <c r="IX27" s="20">
        <f t="shared" si="404"/>
        <v>0</v>
      </c>
      <c r="IY27" s="20">
        <f t="shared" si="404"/>
        <v>0</v>
      </c>
      <c r="IZ27" s="20">
        <f t="shared" si="404"/>
        <v>0</v>
      </c>
      <c r="JA27" s="20">
        <f t="shared" si="209"/>
        <v>14289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2022-05-31T15:06:03Z</dcterms:modified>
</cp:coreProperties>
</file>