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OSITRAN GREE\Boletin Diciembre\"/>
    </mc:Choice>
  </mc:AlternateContent>
  <xr:revisionPtr revIDLastSave="0" documentId="13_ncr:1_{3937CEF4-77D3-4363-9C03-F094411A159C}" xr6:coauthVersionLast="47" xr6:coauthVersionMax="47" xr10:uidLastSave="{00000000-0000-0000-0000-000000000000}"/>
  <bookViews>
    <workbookView xWindow="3516" yWindow="5988" windowWidth="24636" windowHeight="9684" tabRatio="795" firstSheet="1" activeTab="3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15" i="10" l="1"/>
  <c r="CO8" i="10"/>
  <c r="AM13" i="19" l="1"/>
  <c r="AM20" i="19"/>
  <c r="AL13" i="19" l="1"/>
  <c r="AL20" i="19"/>
  <c r="CN15" i="10" l="1"/>
  <c r="CN8" i="10"/>
  <c r="CM15" i="10" l="1"/>
  <c r="CM8" i="10"/>
  <c r="AJ20" i="19" l="1"/>
  <c r="AK20" i="19"/>
  <c r="AJ13" i="19"/>
  <c r="AK13" i="19"/>
  <c r="CL8" i="10" l="1"/>
  <c r="CL15" i="10"/>
  <c r="AI20" i="19" l="1"/>
  <c r="AI13" i="19"/>
  <c r="DY14" i="2"/>
  <c r="CK15" i="10" l="1"/>
  <c r="CK8" i="10"/>
  <c r="DR21" i="8" l="1"/>
  <c r="CJ15" i="10" l="1"/>
  <c r="CJ8" i="10"/>
  <c r="AH20" i="19" l="1"/>
  <c r="AH13" i="19"/>
  <c r="AF20" i="19" l="1"/>
  <c r="AG20" i="19"/>
  <c r="AF13" i="19" l="1"/>
  <c r="AG13" i="19"/>
  <c r="CH8" i="10" l="1"/>
  <c r="CI8" i="10"/>
  <c r="CH15" i="10"/>
  <c r="CI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<sst xmlns="http://schemas.openxmlformats.org/spreadsheetml/2006/main" count="512" uniqueCount="117">
  <si>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</si>
  <si>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</si>
  <si>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</si>
  <si>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</si>
  <si>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</si>
  <si>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</si>
  <si>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</si>
  <si>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</si>
  <si>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</si>
  <si>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</si>
  <si>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</si>
  <si>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</si>
  <si>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</si>
  <si>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</si>
  <si>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</si>
  <si>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</si>
  <si>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</si>
  <si>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</si>
  <si>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</si>
  <si>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</si>
  <si>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</si>
  <si>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</si>
  <si>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</si>
  <si>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</si>
  <si>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</si>
  <si>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</si>
  <si>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</si>
  <si>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</si>
  <si>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</si>
  <si>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</si>
  <si>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</si>
  <si>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</si>
  <si>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</si>
  <si>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</si>
  <si>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</si>
  <si>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</si>
  <si>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</si>
  <si>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</si>
  <si>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</si>
  <si>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</si>
  <si>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</si>
  <si>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</si>
  <si>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</si>
  <si>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</si>
  <si>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</si>
  <si>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</si>
  <si>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</si>
  <si>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</si>
  <si>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</si>
  <si>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</si>
  <si>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</si>
  <si>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</si>
  <si>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</si>
  <si>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</si>
  <si>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</si>
  <si>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</si>
  <si>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</si>
  <si>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</si>
  <si>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</si>
  <si>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</si>
  <si>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</si>
  <si>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</si>
  <si>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</si>
  <si>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</si>
  <si>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</si>
  <si>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</si>
  <si>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</si>
  <si>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</si>
  <si>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</si>
  <si>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</si>
  <si>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</si>
  <si>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</si>
  <si>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</si>
  <si>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</si>
  <si>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</si>
  <si>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</si>
  <si>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</si>
  <si>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</si>
  <si>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</si>
  <si>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</si>
  <si>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</si>
  <si>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</si>
  <si>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</si>
  <si>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</si>
  <si>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</si>
  <si>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</si>
  <si>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</si>
  <si>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</si>
  <si>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</si>
  <si>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</si>
  <si>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</si>
  <si>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</si>
  <si>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</si>
  <si>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</si>
  <si>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</si>
  <si>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</si>
  <si>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</si>
  <si>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</si>
  <si>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</si>
  <si>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</si>
  <si>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</si>
  <si>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</si>
  <si>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</si>
  <si>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</si>
  <si>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</si>
  <si>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</si>
  <si>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</si>
  <si>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</si>
  <si>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</si>
  <si>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</si>
  <si>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</si>
  <si>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</si>
  <si>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</si>
  <si>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</si>
  <si>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</si>
  <si>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</si>
  <si>
    <t>1/ A partir de octubre de 2020,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</si>
</sst>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  <numFmt numFmtId="177" formatCode="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7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15" borderId="16" applyNumberFormat="0" applyAlignment="0" applyProtection="0"/>
    <xf numFmtId="0" fontId="37" fillId="15" borderId="16" applyNumberFormat="0" applyAlignment="0" applyProtection="0"/>
    <xf numFmtId="17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28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37" fillId="15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30" fillId="28" borderId="16" applyNumberFormat="0" applyAlignment="0" applyProtection="0"/>
    <xf numFmtId="0" fontId="30" fillId="28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0" fontId="13" fillId="3" borderId="0" xfId="0" applyFont="1" applyFill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257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alculation 2" xfId="242" xr:uid="{4D430518-449B-4B9F-8D2E-8874EC64A707}"/>
    <cellStyle name="Calculation 3" xfId="252" xr:uid="{AAEF0D76-FCDA-48ED-B432-46468894D988}"/>
    <cellStyle name="Calculation 4" xfId="235" xr:uid="{5B8FEEED-684A-45A7-81B8-3B685BA34D18}"/>
    <cellStyle name="Calculation 5" xfId="253" xr:uid="{FFF9D2C9-8266-4B9F-AF92-8D5A802D1266}"/>
    <cellStyle name="Calculation 6" xfId="221" xr:uid="{585C512E-6B03-416C-9D28-6CE9FF3A9124}"/>
    <cellStyle name="Calculation 7" xfId="206" xr:uid="{DC9A70E8-0012-457F-AF9B-2A1EAE5ACA5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2 2 2" xfId="199" xr:uid="{A436E967-C914-487F-B6C6-86D2EFDC4A65}"/>
    <cellStyle name="Comma 2 2 2 3" xfId="194" xr:uid="{FF3812AA-485B-421C-83D9-E4BD5C006220}"/>
    <cellStyle name="Comma 2 2 2 4" xfId="228" xr:uid="{C6F29F02-E3CB-4DBB-8ACD-5FDAF888731B}"/>
    <cellStyle name="Comma 2 2 3" xfId="189" xr:uid="{F247485F-2F97-4244-8B23-5ABF62B8B57D}"/>
    <cellStyle name="Comma 2 2 3 2" xfId="197" xr:uid="{C6DAEC3D-8EA6-4889-B9A8-28A53283248B}"/>
    <cellStyle name="Comma 2 2 4" xfId="192" xr:uid="{08ED4B2E-384D-4BDE-BB5C-C66598BE64FE}"/>
    <cellStyle name="Comma 2 2 5" xfId="215" xr:uid="{92DC4BB4-77D3-4789-975F-68811434B914}"/>
    <cellStyle name="Comma 2 3" xfId="35" xr:uid="{00000000-0005-0000-0000-00001F000000}"/>
    <cellStyle name="Comma 2 4" xfId="174" xr:uid="{AD305296-1858-43B1-926F-671D4D9C0513}"/>
    <cellStyle name="Comma 2 4 2" xfId="195" xr:uid="{A705258D-AACC-4E4F-9363-8C8233A078DB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uro 3" xfId="205" xr:uid="{8A713570-C3CC-42D2-8C91-CD01277D689D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Input 2" xfId="243" xr:uid="{4318E468-DE47-4FCA-9A48-7A558842AB55}"/>
    <cellStyle name="Input 3" xfId="229" xr:uid="{803790E7-BCAC-4E78-96CF-F27A31B295F5}"/>
    <cellStyle name="Input 4" xfId="238" xr:uid="{A36016BF-62DB-4084-9A15-87741B0A9BD8}"/>
    <cellStyle name="Input 5" xfId="230" xr:uid="{8A68F7C0-49A3-4ACD-99E6-6DE7874163B3}"/>
    <cellStyle name="Input 6" xfId="222" xr:uid="{539576B8-27B9-40A2-BD1D-A2652D4F09A5}"/>
    <cellStyle name="Input 7" xfId="207" xr:uid="{0E6DC668-7959-433A-904A-FF5AB9CFF4AE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10 2" xfId="196" xr:uid="{9BFE05FA-2F93-4CEB-B008-428B7D0BF203}"/>
    <cellStyle name="Millares 10 3" xfId="255" xr:uid="{76F33671-4E56-47A3-BA88-3DB4254AF83E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2 2" xfId="234" xr:uid="{B980A98A-622D-4CD7-8382-F7BF6EE3B707}"/>
    <cellStyle name="Millares 2 2 2 3" xfId="220" xr:uid="{AEED7167-5D0C-4A3F-A456-BC997886DEE2}"/>
    <cellStyle name="Millares 2 2 2 4" xfId="203" xr:uid="{8211058C-721E-4CAE-8B86-65FA0F6C142B}"/>
    <cellStyle name="Millares 2 2 3" xfId="85" xr:uid="{00000000-0005-0000-0000-000031000000}"/>
    <cellStyle name="Millares 2 2 4" xfId="231" xr:uid="{67B2B589-4EE5-4890-B250-ADAE3F885F86}"/>
    <cellStyle name="Millares 2 2 5" xfId="200" xr:uid="{47184AC1-CA6E-420A-B396-2416B503F191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4 3 2" xfId="198" xr:uid="{BCFD586D-53B7-4A8C-9A74-A9C636A34FFE}"/>
    <cellStyle name="Millares 2 4 3 3" xfId="233" xr:uid="{F41918DC-AC1B-417A-8A74-6291A24EC9DD}"/>
    <cellStyle name="Millares 2 4 4" xfId="193" xr:uid="{953503CB-DE5C-472F-AFA7-C217E2B40F24}"/>
    <cellStyle name="Millares 2 4 4 2" xfId="218" xr:uid="{69B7EE3C-88DF-48A8-8CB2-AAB433133648}"/>
    <cellStyle name="Millares 2 4 5" xfId="201" xr:uid="{635DDB8D-672C-449C-BAA8-4C016933FCAC}"/>
    <cellStyle name="Millares 2 5" xfId="32" xr:uid="{00000000-0005-0000-0000-000036000000}"/>
    <cellStyle name="Millares 2 5 2" xfId="244" xr:uid="{81F631BD-92B0-483C-A512-E075C98891CC}"/>
    <cellStyle name="Millares 2 5 3" xfId="219" xr:uid="{81F53B25-90A6-4826-AB7B-3B93CFC74212}"/>
    <cellStyle name="Millares 2 5 4" xfId="208" xr:uid="{B07B9252-74C3-4EAE-86E1-A2D5DD777C89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2 3" xfId="223" xr:uid="{DF92AAE9-56CA-4C1B-88CB-1E83D6172062}"/>
    <cellStyle name="Millares 3 3" xfId="175" xr:uid="{B795BE2E-7DFF-41D0-A6E5-69586277E6B1}"/>
    <cellStyle name="Millares 3 3 2" xfId="202" xr:uid="{934B6CDC-3590-416A-ADCE-F07A19096775}"/>
    <cellStyle name="Millares 3 4" xfId="209" xr:uid="{A5D278B2-5F0D-4885-BBA4-E76C8ACCFFC5}"/>
    <cellStyle name="Millares 3 5" xfId="232" xr:uid="{1958AA4F-D0EB-4A06-BDE5-FD86F71493E9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4 7" xfId="216" xr:uid="{CD97532F-8C00-4C0A-830E-525C3F922B4F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8 2" xfId="254" xr:uid="{D8D834F1-34FD-4DE7-BBD8-4D9A542098C1}"/>
    <cellStyle name="Millares 8 3" xfId="227" xr:uid="{6E075F41-39BD-4D3D-B068-1545185457DF}"/>
    <cellStyle name="Millares 8 4" xfId="213" xr:uid="{5CF684D0-2928-435F-9228-969815F47176}"/>
    <cellStyle name="Millares 9" xfId="187" xr:uid="{21FE3ADE-DF89-4058-B75A-EA4FDC2F803A}"/>
    <cellStyle name="Millares 9 2" xfId="256" xr:uid="{772D7449-D6AE-451C-9A52-320129752F6F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2 3" xfId="214" xr:uid="{0B5B0CFC-41D0-41D5-BC1C-5A0B2F5CAA1A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4 3" xfId="217" xr:uid="{B74F6E7B-E497-4325-8FBB-EDC24FDABD41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as 2 2" xfId="246" xr:uid="{FB7FCEF3-415A-453D-9CF4-DFDEA370D1B3}"/>
    <cellStyle name="Notas 2 3" xfId="241" xr:uid="{6D4A65B8-1427-4316-A23F-282FC11685C2}"/>
    <cellStyle name="Notas 2 4" xfId="249" xr:uid="{8B7708DC-E4C6-45C9-A260-83EDE79A28A1}"/>
    <cellStyle name="Notas 2 5" xfId="245" xr:uid="{7D5FE38F-15A7-4B10-BCB0-B9FD01948E91}"/>
    <cellStyle name="Notas 2 6" xfId="224" xr:uid="{9F95F2AD-EF83-4D40-A6DD-688FBB2B88F3}"/>
    <cellStyle name="Notas 2 7" xfId="210" xr:uid="{80584D50-6937-4403-BB0A-7A00378647E6}"/>
    <cellStyle name="Note" xfId="158" xr:uid="{00000000-0005-0000-0000-0000A6000000}"/>
    <cellStyle name="Note 2" xfId="247" xr:uid="{35704149-1858-41AD-8D65-424830C479D9}"/>
    <cellStyle name="Note 3" xfId="240" xr:uid="{E0CC315F-A4FC-4C03-8645-826A97AFAD9E}"/>
    <cellStyle name="Note 4" xfId="250" xr:uid="{6B228560-3D60-4D33-8A5C-1773C5D310C7}"/>
    <cellStyle name="Note 5" xfId="237" xr:uid="{2B76ED13-1166-442A-86FD-00880D887952}"/>
    <cellStyle name="Note 6" xfId="225" xr:uid="{DD829C7A-67D3-4945-B1D1-526F82778E3A}"/>
    <cellStyle name="Note 7" xfId="211" xr:uid="{42D1D8F6-FE74-4E4F-B8D0-228D93473170}"/>
    <cellStyle name="Output" xfId="159" xr:uid="{00000000-0005-0000-0000-0000A7000000}"/>
    <cellStyle name="Output 2" xfId="248" xr:uid="{DD7AE569-C603-47AE-8AA3-B210C1CA1D9F}"/>
    <cellStyle name="Output 3" xfId="239" xr:uid="{BEB10BFD-DBDF-4CF8-AF8A-4EE73B97AB7F}"/>
    <cellStyle name="Output 4" xfId="251" xr:uid="{A9891466-A1F8-42F1-8476-21F76067FCC8}"/>
    <cellStyle name="Output 5" xfId="236" xr:uid="{12DE7A60-8D94-4E7F-82D7-25F6951E1EC8}"/>
    <cellStyle name="Output 6" xfId="226" xr:uid="{11FD3653-680C-436B-AD83-FF3FB18D078D}"/>
    <cellStyle name="Output 7" xfId="212" xr:uid="{BB0D9BBD-F10C-4A5D-8C25-991F8A044476}"/>
    <cellStyle name="Porcentaje 2" xfId="12" xr:uid="{00000000-0005-0000-0000-0000A8000000}"/>
    <cellStyle name="Porcentaje 3" xfId="179" xr:uid="{4A02BF07-C371-485E-BD12-6B40BA3E1D7B}"/>
    <cellStyle name="Porcentaje 3 2" xfId="204" xr:uid="{7BA45849-15F4-49FE-ACC0-966A7E4E4A26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6" sqref="D16"/>
    </sheetView>
  </sheetViews>
  <sheetFormatPr baseColWidth="10" defaultColWidth="11.44140625" defaultRowHeight="13.8" x14ac:dyDescent="0.25"/>
  <cols>
    <col min="1" max="1" width="2" style="2" customWidth="1"/>
    <col min="2" max="2" width="1.6640625" style="2" customWidth="1"/>
    <col min="3" max="3" width="3.44140625" style="2" customWidth="1"/>
    <col min="4" max="4" width="55" style="2" bestFit="1" customWidth="1"/>
    <col min="5" max="5" width="2.109375" style="2" customWidth="1"/>
    <col min="6" max="16384" width="11.44140625" style="2"/>
  </cols>
  <sheetData>
    <row r="2" spans="3:4" ht="19.2" x14ac:dyDescent="0.35">
      <c r="C2" s="1" t="s">
        <v>61</v>
      </c>
    </row>
    <row r="3" spans="3:4" x14ac:dyDescent="0.25">
      <c r="C3" s="3" t="s">
        <v>83</v>
      </c>
      <c r="D3" s="3"/>
    </row>
    <row r="4" spans="3:4" ht="14.4" thickBot="1" x14ac:dyDescent="0.3"/>
    <row r="5" spans="3:4" ht="15" customHeight="1" x14ac:dyDescent="0.25">
      <c r="C5" s="4"/>
      <c r="D5" s="81" t="s">
        <v>62</v>
      </c>
    </row>
    <row r="6" spans="3:4" ht="30" customHeight="1" thickBot="1" x14ac:dyDescent="0.3">
      <c r="C6" s="5"/>
      <c r="D6" s="82"/>
    </row>
    <row r="7" spans="3:4" ht="14.4" thickTop="1" x14ac:dyDescent="0.25">
      <c r="C7" s="6" t="s">
        <v>3</v>
      </c>
      <c r="D7" s="7" t="s">
        <v>78</v>
      </c>
    </row>
    <row r="8" spans="3:4" x14ac:dyDescent="0.25">
      <c r="C8" s="6" t="s">
        <v>6</v>
      </c>
      <c r="D8" s="8" t="s">
        <v>63</v>
      </c>
    </row>
    <row r="9" spans="3:4" x14ac:dyDescent="0.25">
      <c r="C9" s="6" t="s">
        <v>8</v>
      </c>
      <c r="D9" s="8" t="s">
        <v>79</v>
      </c>
    </row>
    <row r="10" spans="3:4" x14ac:dyDescent="0.25">
      <c r="C10" s="6" t="s">
        <v>17</v>
      </c>
      <c r="D10" s="7" t="s">
        <v>80</v>
      </c>
    </row>
    <row r="11" spans="3:4" x14ac:dyDescent="0.25">
      <c r="C11" s="6" t="s">
        <v>19</v>
      </c>
      <c r="D11" s="7" t="s">
        <v>81</v>
      </c>
    </row>
    <row r="12" spans="3:4" x14ac:dyDescent="0.25">
      <c r="C12" s="6" t="s">
        <v>28</v>
      </c>
      <c r="D12" s="8" t="s">
        <v>64</v>
      </c>
    </row>
    <row r="13" spans="3:4" x14ac:dyDescent="0.25">
      <c r="C13" s="6" t="s">
        <v>65</v>
      </c>
      <c r="D13" s="8" t="s">
        <v>82</v>
      </c>
    </row>
    <row r="14" spans="3:4" x14ac:dyDescent="0.25">
      <c r="C14" s="6" t="s">
        <v>66</v>
      </c>
      <c r="D14" s="8" t="s">
        <v>84</v>
      </c>
    </row>
    <row r="15" spans="3:4" x14ac:dyDescent="0.25">
      <c r="C15" s="6" t="s">
        <v>85</v>
      </c>
      <c r="D15" s="7" t="s">
        <v>67</v>
      </c>
    </row>
    <row r="16" spans="3:4" x14ac:dyDescent="0.25">
      <c r="D16" s="9" t="s">
        <v>68</v>
      </c>
    </row>
    <row r="17" spans="3:4" x14ac:dyDescent="0.25">
      <c r="D17" s="9" t="s">
        <v>69</v>
      </c>
    </row>
    <row r="18" spans="3:4" x14ac:dyDescent="0.25">
      <c r="D18" s="9" t="s">
        <v>70</v>
      </c>
    </row>
    <row r="19" spans="3:4" x14ac:dyDescent="0.25">
      <c r="D19" s="9" t="s">
        <v>71</v>
      </c>
    </row>
    <row r="20" spans="3:4" x14ac:dyDescent="0.25">
      <c r="D20" s="9" t="s">
        <v>72</v>
      </c>
    </row>
    <row r="21" spans="3:4" x14ac:dyDescent="0.25">
      <c r="D21" s="9" t="s">
        <v>73</v>
      </c>
    </row>
    <row r="22" spans="3:4" x14ac:dyDescent="0.25">
      <c r="D22" s="9" t="s">
        <v>74</v>
      </c>
    </row>
    <row r="23" spans="3:4" x14ac:dyDescent="0.25">
      <c r="D23" s="9" t="s">
        <v>75</v>
      </c>
    </row>
    <row r="24" spans="3:4" x14ac:dyDescent="0.25">
      <c r="D24" s="9" t="s">
        <v>76</v>
      </c>
    </row>
    <row r="25" spans="3:4" ht="14.4" thickBot="1" x14ac:dyDescent="0.3">
      <c r="C25" s="10"/>
      <c r="D25" s="11" t="s">
        <v>77</v>
      </c>
    </row>
    <row r="26" spans="3:4" x14ac:dyDescent="0.25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zoomScaleNormal="100" workbookViewId="0">
      <pane xSplit="3" ySplit="4" topLeftCell="DX5" activePane="bottomRight" state="frozen"/>
      <selection pane="topRight" activeCell="D1" sqref="D1"/>
      <selection pane="bottomLeft" activeCell="A6" sqref="A6"/>
      <selection pane="bottomRight" activeCell="B39" sqref="B39"/>
    </sheetView>
  </sheetViews>
  <sheetFormatPr baseColWidth="10" defaultColWidth="12.6640625" defaultRowHeight="13.2" x14ac:dyDescent="0.25"/>
  <cols>
    <col min="1" max="1" width="3.33203125" style="13" bestFit="1" customWidth="1"/>
    <col min="2" max="2" width="29.88671875" style="14" bestFit="1" customWidth="1"/>
    <col min="3" max="3" width="15.6640625" style="13" bestFit="1" customWidth="1"/>
    <col min="4" max="27" width="12.6640625" style="13"/>
    <col min="28" max="16384" width="12.6640625" style="14"/>
  </cols>
  <sheetData>
    <row r="1" spans="1:135" ht="16.8" x14ac:dyDescent="0.25">
      <c r="A1" s="85" t="s">
        <v>61</v>
      </c>
      <c r="B1" s="85"/>
      <c r="C1" s="85"/>
    </row>
    <row r="2" spans="1:135" ht="15" customHeight="1" x14ac:dyDescent="0.25">
      <c r="A2" s="84" t="s">
        <v>0</v>
      </c>
      <c r="B2" s="84"/>
      <c r="C2" s="84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5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295</v>
      </c>
      <c r="DU5" s="22">
        <v>429</v>
      </c>
      <c r="DV5" s="22">
        <v>788</v>
      </c>
      <c r="DW5" s="22">
        <v>321</v>
      </c>
      <c r="DX5" s="22">
        <v>401</v>
      </c>
      <c r="DY5" s="22">
        <v>502</v>
      </c>
      <c r="DZ5" s="22">
        <v>300</v>
      </c>
      <c r="EA5" s="22">
        <v>297</v>
      </c>
      <c r="EB5" s="22">
        <v>398</v>
      </c>
      <c r="EC5" s="22">
        <v>235</v>
      </c>
      <c r="ED5" s="22"/>
      <c r="EE5" s="22"/>
    </row>
    <row r="6" spans="1:135" x14ac:dyDescent="0.25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4</v>
      </c>
      <c r="DU6" s="22">
        <v>4</v>
      </c>
      <c r="DV6" s="22">
        <v>4</v>
      </c>
      <c r="DW6" s="22">
        <v>4</v>
      </c>
      <c r="DX6" s="22">
        <v>4</v>
      </c>
      <c r="DY6" s="22">
        <v>1</v>
      </c>
      <c r="DZ6" s="22">
        <v>7</v>
      </c>
      <c r="EA6" s="22">
        <v>7</v>
      </c>
      <c r="EB6" s="22">
        <v>3</v>
      </c>
      <c r="EC6" s="22">
        <v>4</v>
      </c>
      <c r="ED6" s="22"/>
      <c r="EE6" s="22"/>
    </row>
    <row r="7" spans="1:135" ht="3" customHeight="1" x14ac:dyDescent="0.25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5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5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>
        <v>1678</v>
      </c>
      <c r="DY9" s="22">
        <v>4438</v>
      </c>
      <c r="DZ9" s="22">
        <v>1975</v>
      </c>
      <c r="EA9" s="22">
        <v>2252</v>
      </c>
      <c r="EB9" s="22">
        <v>16045.000000000002</v>
      </c>
      <c r="EC9" s="22">
        <v>11699</v>
      </c>
      <c r="ED9" s="22"/>
      <c r="EE9" s="22"/>
    </row>
    <row r="10" spans="1:135" x14ac:dyDescent="0.25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>
        <v>273</v>
      </c>
      <c r="DY10" s="22">
        <v>86</v>
      </c>
      <c r="DZ10" s="22">
        <v>215</v>
      </c>
      <c r="EA10" s="22">
        <v>325</v>
      </c>
      <c r="EB10" s="22">
        <v>346</v>
      </c>
      <c r="EC10" s="22">
        <v>49</v>
      </c>
      <c r="ED10" s="22"/>
      <c r="EE10" s="22"/>
    </row>
    <row r="11" spans="1:135" x14ac:dyDescent="0.25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>
        <v>40238</v>
      </c>
      <c r="DY11" s="22">
        <v>0</v>
      </c>
      <c r="DZ11" s="22">
        <v>42861</v>
      </c>
      <c r="EA11" s="22">
        <v>50163</v>
      </c>
      <c r="EB11" s="22">
        <v>29990</v>
      </c>
      <c r="EC11" s="22">
        <v>10344</v>
      </c>
      <c r="ED11" s="22"/>
      <c r="EE11" s="22"/>
    </row>
    <row r="12" spans="1:135" x14ac:dyDescent="0.25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>
        <v>36036</v>
      </c>
      <c r="DY12" s="22">
        <v>20721</v>
      </c>
      <c r="DZ12" s="22">
        <v>33841</v>
      </c>
      <c r="EA12" s="22">
        <v>37553</v>
      </c>
      <c r="EB12" s="22">
        <v>23272</v>
      </c>
      <c r="EC12" s="22">
        <v>31628</v>
      </c>
      <c r="ED12" s="22"/>
      <c r="EE12" s="22"/>
    </row>
    <row r="13" spans="1:135" x14ac:dyDescent="0.25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>
        <v>467</v>
      </c>
      <c r="DY13" s="22">
        <v>624</v>
      </c>
      <c r="DZ13" s="22">
        <v>345</v>
      </c>
      <c r="EA13" s="22">
        <v>294</v>
      </c>
      <c r="EB13" s="22">
        <v>482</v>
      </c>
      <c r="EC13" s="22">
        <v>156</v>
      </c>
      <c r="ED13" s="22"/>
      <c r="EE13" s="22"/>
    </row>
    <row r="14" spans="1:135" x14ac:dyDescent="0.25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71536</v>
      </c>
      <c r="DX14" s="64">
        <f t="shared" si="4"/>
        <v>78692</v>
      </c>
      <c r="DY14" s="64">
        <f t="shared" si="4"/>
        <v>25869</v>
      </c>
      <c r="DZ14" s="64">
        <f t="shared" si="4"/>
        <v>79237</v>
      </c>
      <c r="EA14" s="64">
        <f t="shared" si="4"/>
        <v>90587</v>
      </c>
      <c r="EB14" s="64">
        <f t="shared" si="4"/>
        <v>70135</v>
      </c>
      <c r="EC14" s="64">
        <f t="shared" ref="EC14:EE14" si="5">+EC9+EC10+EC11+EC12+EC13</f>
        <v>53876</v>
      </c>
      <c r="ED14" s="64">
        <f t="shared" si="5"/>
        <v>0</v>
      </c>
      <c r="EE14" s="64">
        <f t="shared" si="5"/>
        <v>0</v>
      </c>
    </row>
    <row r="15" spans="1:135" ht="3" customHeight="1" x14ac:dyDescent="0.2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5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5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>
        <v>196</v>
      </c>
      <c r="DY17" s="22">
        <v>783</v>
      </c>
      <c r="DZ17" s="22">
        <v>195</v>
      </c>
      <c r="EA17" s="22">
        <v>223</v>
      </c>
      <c r="EB17" s="22">
        <v>4785</v>
      </c>
      <c r="EC17" s="22">
        <v>1100</v>
      </c>
      <c r="ED17" s="22"/>
      <c r="EE17" s="22"/>
    </row>
    <row r="26" spans="1:135" x14ac:dyDescent="0.25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5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5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5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5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S1" activePane="topRight" state="frozen"/>
      <selection pane="topRight" activeCell="DW29" sqref="DW29"/>
    </sheetView>
  </sheetViews>
  <sheetFormatPr baseColWidth="10" defaultColWidth="12.6640625" defaultRowHeight="13.2" x14ac:dyDescent="0.25"/>
  <cols>
    <col min="1" max="1" width="2.6640625" style="13" customWidth="1"/>
    <col min="2" max="2" width="37.44140625" style="14" bestFit="1" customWidth="1"/>
    <col min="3" max="3" width="15.6640625" style="13" bestFit="1" customWidth="1"/>
    <col min="4" max="21" width="12.6640625" style="13"/>
    <col min="22" max="16384" width="12.6640625" style="14"/>
  </cols>
  <sheetData>
    <row r="1" spans="1:129" ht="16.8" x14ac:dyDescent="0.25">
      <c r="A1" s="85" t="s">
        <v>61</v>
      </c>
      <c r="B1" s="85"/>
      <c r="C1" s="85"/>
    </row>
    <row r="2" spans="1:129" x14ac:dyDescent="0.25">
      <c r="A2" s="15"/>
      <c r="B2" s="84" t="s">
        <v>11</v>
      </c>
      <c r="C2" s="84"/>
    </row>
    <row r="3" spans="1:129" x14ac:dyDescent="0.25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5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5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>
        <v>116</v>
      </c>
      <c r="DS5" s="22">
        <v>116</v>
      </c>
      <c r="DT5" s="22">
        <v>130</v>
      </c>
      <c r="DU5" s="22">
        <v>134</v>
      </c>
      <c r="DV5" s="22">
        <v>125</v>
      </c>
      <c r="DW5" s="22">
        <v>136</v>
      </c>
      <c r="DX5" s="22"/>
      <c r="DY5" s="22"/>
    </row>
    <row r="6" spans="1:129" ht="3" customHeight="1" x14ac:dyDescent="0.25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5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5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>
        <v>818850.152</v>
      </c>
      <c r="DS8" s="22">
        <v>716807.25</v>
      </c>
      <c r="DT8" s="22">
        <v>662527.92199999979</v>
      </c>
      <c r="DU8" s="22">
        <v>741163.50800000003</v>
      </c>
      <c r="DV8" s="22">
        <v>653766.82499999995</v>
      </c>
      <c r="DW8" s="22">
        <v>722614.31600000011</v>
      </c>
      <c r="DX8" s="22"/>
      <c r="DY8" s="22"/>
    </row>
    <row r="9" spans="1:129" x14ac:dyDescent="0.25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>
        <v>246385.21100000007</v>
      </c>
      <c r="DS9" s="22">
        <v>151378.32</v>
      </c>
      <c r="DT9" s="22">
        <v>151378.32</v>
      </c>
      <c r="DU9" s="22">
        <v>235649.508</v>
      </c>
      <c r="DV9" s="22">
        <v>199616.72200000001</v>
      </c>
      <c r="DW9" s="22">
        <v>276432.97100000002</v>
      </c>
      <c r="DX9" s="22"/>
      <c r="DY9" s="22"/>
    </row>
    <row r="10" spans="1:129" x14ac:dyDescent="0.25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>
        <v>282209.75</v>
      </c>
      <c r="DS10" s="22">
        <v>535230.24</v>
      </c>
      <c r="DT10" s="22">
        <v>290603.83899999992</v>
      </c>
      <c r="DU10" s="22">
        <v>410197.21400000004</v>
      </c>
      <c r="DV10" s="22">
        <v>485463.18800000002</v>
      </c>
      <c r="DW10" s="22">
        <v>438742.52400000003</v>
      </c>
      <c r="DX10" s="22"/>
      <c r="DY10" s="22"/>
    </row>
    <row r="11" spans="1:129" x14ac:dyDescent="0.25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>
        <v>312827.46000000002</v>
      </c>
      <c r="DS11" s="22">
        <v>290603.84000000003</v>
      </c>
      <c r="DT11" s="22">
        <v>535230.23600000003</v>
      </c>
      <c r="DU11" s="22">
        <v>208343.473</v>
      </c>
      <c r="DV11" s="22">
        <v>239631.30700000003</v>
      </c>
      <c r="DW11" s="22">
        <v>212551.18100000001</v>
      </c>
      <c r="DX11" s="22"/>
      <c r="DY11" s="22"/>
    </row>
    <row r="12" spans="1:129" x14ac:dyDescent="0.25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>
        <v>37525.540999999997</v>
      </c>
      <c r="DS12" s="22">
        <v>39479.160000000003</v>
      </c>
      <c r="DT12" s="22">
        <v>36477.834000000003</v>
      </c>
      <c r="DU12" s="22">
        <v>42059.628000000012</v>
      </c>
      <c r="DV12" s="22">
        <v>31200.859000000004</v>
      </c>
      <c r="DW12" s="22">
        <v>27315.691999999992</v>
      </c>
      <c r="DX12" s="22"/>
      <c r="DY12" s="22"/>
    </row>
    <row r="13" spans="1:129" ht="15.6" x14ac:dyDescent="0.25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>
        <f t="shared" si="7"/>
        <v>1605726.8660000004</v>
      </c>
      <c r="DR13" s="26">
        <f t="shared" si="7"/>
        <v>1697798.1140000001</v>
      </c>
      <c r="DS13" s="26">
        <f t="shared" si="7"/>
        <v>1733498.81</v>
      </c>
      <c r="DT13" s="26">
        <f t="shared" si="7"/>
        <v>1676218.1509999998</v>
      </c>
      <c r="DU13" s="26">
        <f t="shared" si="7"/>
        <v>1637413.331</v>
      </c>
      <c r="DV13" s="26">
        <f t="shared" ref="DV13:DY13" si="8">+DV8+DV9+DV10+DV11+DV12</f>
        <v>1609678.9010000001</v>
      </c>
      <c r="DW13" s="26">
        <f t="shared" si="8"/>
        <v>1677656.6840000004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5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5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5.6" x14ac:dyDescent="0.25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>
        <v>87551</v>
      </c>
      <c r="DS16" s="22">
        <v>79786</v>
      </c>
      <c r="DT16" s="22">
        <v>73433</v>
      </c>
      <c r="DU16" s="27">
        <v>86517</v>
      </c>
      <c r="DV16" s="27">
        <v>72198</v>
      </c>
      <c r="DW16" s="27">
        <v>84458</v>
      </c>
      <c r="DX16" s="27"/>
      <c r="DY16" s="27"/>
    </row>
    <row r="17" spans="1:129" x14ac:dyDescent="0.25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>
        <v>54098</v>
      </c>
      <c r="DS17" s="22">
        <v>48215</v>
      </c>
      <c r="DT17" s="22">
        <v>44397</v>
      </c>
      <c r="DU17" s="22">
        <v>52485</v>
      </c>
      <c r="DV17" s="22">
        <v>45689</v>
      </c>
      <c r="DW17" s="22">
        <v>54132</v>
      </c>
      <c r="DX17" s="22"/>
      <c r="DY17" s="22"/>
    </row>
    <row r="18" spans="1:129" x14ac:dyDescent="0.25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>
        <v>91371</v>
      </c>
      <c r="DS18" s="22">
        <v>82996</v>
      </c>
      <c r="DT18" s="22">
        <v>76509</v>
      </c>
      <c r="DU18" s="22">
        <v>92777</v>
      </c>
      <c r="DV18" s="22">
        <v>77819</v>
      </c>
      <c r="DW18" s="22">
        <v>93782</v>
      </c>
      <c r="DX18" s="22"/>
      <c r="DY18" s="22"/>
    </row>
    <row r="19" spans="1:129" ht="3" customHeight="1" x14ac:dyDescent="0.25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5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5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15557831.209999995</v>
      </c>
      <c r="CE21" s="26">
        <f t="shared" si="11"/>
        <v>14235500.4</v>
      </c>
      <c r="CF21" s="26">
        <f t="shared" si="11"/>
        <v>15123847.349999998</v>
      </c>
      <c r="CG21" s="26">
        <f t="shared" si="11"/>
        <v>16412125.799999999</v>
      </c>
      <c r="CH21" s="26">
        <f t="shared" si="11"/>
        <v>15848149.699999999</v>
      </c>
      <c r="CI21" s="26">
        <f t="shared" si="11"/>
        <v>14642701.75</v>
      </c>
      <c r="CJ21" s="26">
        <f t="shared" ref="CJ21:CU21" si="12">+SUM(CJ22:CJ25)</f>
        <v>17212825.290000003</v>
      </c>
      <c r="CK21" s="26">
        <f t="shared" si="12"/>
        <v>16439403</v>
      </c>
      <c r="CL21" s="26">
        <f t="shared" si="12"/>
        <v>17809693.039999988</v>
      </c>
      <c r="CM21" s="26">
        <f t="shared" si="12"/>
        <v>17862460.800000004</v>
      </c>
      <c r="CN21" s="26">
        <f t="shared" si="12"/>
        <v>14529131.629999973</v>
      </c>
      <c r="CO21" s="26">
        <f t="shared" si="12"/>
        <v>16640244.909999968</v>
      </c>
      <c r="CP21" s="26">
        <f t="shared" si="12"/>
        <v>16827632.89000003</v>
      </c>
      <c r="CQ21" s="26">
        <f t="shared" si="12"/>
        <v>14956036.729999997</v>
      </c>
      <c r="CR21" s="26">
        <f t="shared" si="12"/>
        <v>15566222.329999994</v>
      </c>
      <c r="CS21" s="26">
        <f t="shared" si="12"/>
        <v>15522849.510000033</v>
      </c>
      <c r="CT21" s="26">
        <f t="shared" si="12"/>
        <v>16692982.410000039</v>
      </c>
      <c r="CU21" s="26">
        <f t="shared" si="12"/>
        <v>15553606.190000037</v>
      </c>
      <c r="CV21" s="26">
        <f t="shared" ref="CV21:DA21" si="13">+SUM(CV22:CV25)</f>
        <v>15813079.529999997</v>
      </c>
      <c r="CW21" s="26">
        <f t="shared" si="13"/>
        <v>17545668.729999997</v>
      </c>
      <c r="CX21" s="26">
        <f t="shared" si="13"/>
        <v>16085436.699999996</v>
      </c>
      <c r="CY21" s="26">
        <f t="shared" si="13"/>
        <v>16419361.749999998</v>
      </c>
      <c r="CZ21" s="26">
        <f t="shared" si="13"/>
        <v>16783761.239999998</v>
      </c>
      <c r="DA21" s="26">
        <f t="shared" si="13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13455656.280000001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18126014.84</v>
      </c>
      <c r="DM21" s="26">
        <f t="shared" si="14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79">
        <f>+SUM(DR22:DR25)</f>
        <v>21924473.930000003</v>
      </c>
      <c r="DS21" s="26">
        <f>+DS22+DS23+DS24+DS25</f>
        <v>21264216.719999999</v>
      </c>
      <c r="DT21" s="26">
        <f t="shared" ref="DT21:DU21" si="15">+DT22+DT23+DT24+DT25</f>
        <v>20384298.910000023</v>
      </c>
      <c r="DU21" s="26">
        <f t="shared" si="15"/>
        <v>21116609.990000013</v>
      </c>
      <c r="DV21" s="26">
        <f t="shared" ref="DV21:DY21" si="16">+DV22+DV23+DV24+DV25</f>
        <v>19418309.980000008</v>
      </c>
      <c r="DW21" s="26">
        <f t="shared" si="16"/>
        <v>21179113.930000011</v>
      </c>
      <c r="DX21" s="26">
        <f t="shared" si="16"/>
        <v>0</v>
      </c>
      <c r="DY21" s="26">
        <f t="shared" si="16"/>
        <v>0</v>
      </c>
    </row>
    <row r="22" spans="1:129" ht="15.6" x14ac:dyDescent="0.25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>
        <v>16770227.110000001</v>
      </c>
      <c r="DS22" s="25">
        <v>15886388.989999996</v>
      </c>
      <c r="DT22" s="25">
        <v>16495184.769999998</v>
      </c>
      <c r="DU22" s="78">
        <v>16378170.530000001</v>
      </c>
      <c r="DV22" s="25">
        <v>14407676</v>
      </c>
      <c r="DW22" s="25">
        <v>15964858.620000001</v>
      </c>
      <c r="DX22" s="25"/>
      <c r="DY22" s="25"/>
    </row>
    <row r="23" spans="1:129" x14ac:dyDescent="0.25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>
        <v>202257.85</v>
      </c>
      <c r="DS23" s="25">
        <v>168039.34999999998</v>
      </c>
      <c r="DT23" s="25">
        <v>119024.08999999998</v>
      </c>
      <c r="DU23" s="78">
        <v>158974.20000000001</v>
      </c>
      <c r="DV23" s="25">
        <v>72985.84</v>
      </c>
      <c r="DW23" s="25">
        <v>84025.32</v>
      </c>
      <c r="DX23" s="25"/>
      <c r="DY23" s="25"/>
    </row>
    <row r="24" spans="1:129" x14ac:dyDescent="0.25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>
        <v>4596655.28</v>
      </c>
      <c r="DS24" s="25">
        <v>4947402.87</v>
      </c>
      <c r="DT24" s="25">
        <v>3441910.6700000241</v>
      </c>
      <c r="DU24" s="78">
        <v>4171221.4700000146</v>
      </c>
      <c r="DV24" s="25">
        <v>4523295.6200000094</v>
      </c>
      <c r="DW24" s="25">
        <v>4726145.2900000103</v>
      </c>
      <c r="DX24" s="25"/>
      <c r="DY24" s="25"/>
    </row>
    <row r="25" spans="1:129" ht="15.6" x14ac:dyDescent="0.25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>
        <v>355333.69000000006</v>
      </c>
      <c r="DS25" s="25">
        <v>262385.51</v>
      </c>
      <c r="DT25" s="25">
        <v>328179.38</v>
      </c>
      <c r="DU25" s="78">
        <v>408243.79000000004</v>
      </c>
      <c r="DV25" s="25">
        <v>414352.52</v>
      </c>
      <c r="DW25" s="25">
        <v>404084.7</v>
      </c>
      <c r="DX25" s="25"/>
      <c r="DY25" s="25"/>
    </row>
    <row r="26" spans="1:129" ht="10.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5">
      <c r="A27" s="86" t="s">
        <v>99</v>
      </c>
      <c r="B27" s="86"/>
      <c r="C27" s="86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5.6" x14ac:dyDescent="0.25">
      <c r="A28" s="83" t="s">
        <v>100</v>
      </c>
      <c r="B28" s="83"/>
      <c r="C28" s="83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5.6" x14ac:dyDescent="0.25">
      <c r="A29" s="83" t="s">
        <v>106</v>
      </c>
      <c r="B29" s="83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5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3" priority="11"/>
  </conditionalFormatting>
  <conditionalFormatting sqref="BR22:CV22">
    <cfRule type="duplicateValues" dxfId="42" priority="10"/>
  </conditionalFormatting>
  <conditionalFormatting sqref="AD22:DA25">
    <cfRule type="duplicateValues" dxfId="41" priority="9"/>
  </conditionalFormatting>
  <conditionalFormatting sqref="DB22:DD22 DF22 DN22:DP22 DR22">
    <cfRule type="duplicateValues" dxfId="40" priority="8"/>
  </conditionalFormatting>
  <conditionalFormatting sqref="DB22:DD22 DF22:DH22 DN22:DP22 DR22:DT22">
    <cfRule type="duplicateValues" dxfId="39" priority="7"/>
  </conditionalFormatting>
  <conditionalFormatting sqref="DE22 DQ22">
    <cfRule type="duplicateValues" dxfId="38" priority="5"/>
  </conditionalFormatting>
  <conditionalFormatting sqref="DE22 DQ22">
    <cfRule type="duplicateValues" dxfId="37" priority="4"/>
  </conditionalFormatting>
  <conditionalFormatting sqref="DE22:DE25 DQ22:DQ25">
    <cfRule type="duplicateValues" dxfId="36" priority="3"/>
  </conditionalFormatting>
  <conditionalFormatting sqref="DL22:DL25">
    <cfRule type="duplicateValues" dxfId="35" priority="2"/>
  </conditionalFormatting>
  <conditionalFormatting sqref="DB22:DD25 DF22:DK25 DM22:DP25 DR22:DT25 DV22:DY25">
    <cfRule type="duplicateValues" dxfId="34" priority="17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Normal="100" workbookViewId="0">
      <pane xSplit="3" ySplit="4" topLeftCell="EE5" activePane="bottomRight" state="frozen"/>
      <selection pane="topRight" activeCell="D1" sqref="D1"/>
      <selection pane="bottomLeft" activeCell="A6" sqref="A6"/>
      <selection pane="bottomRight" activeCell="EF33" sqref="EF33"/>
    </sheetView>
  </sheetViews>
  <sheetFormatPr baseColWidth="10" defaultColWidth="12.6640625" defaultRowHeight="13.2" x14ac:dyDescent="0.25"/>
  <cols>
    <col min="1" max="1" width="2.6640625" style="13" customWidth="1"/>
    <col min="2" max="2" width="29.88671875" style="14" customWidth="1"/>
    <col min="3" max="3" width="15.6640625" style="13" bestFit="1" customWidth="1"/>
    <col min="4" max="34" width="12.6640625" style="13"/>
    <col min="35" max="16384" width="12.6640625" style="14"/>
  </cols>
  <sheetData>
    <row r="1" spans="1:142" ht="16.8" x14ac:dyDescent="0.25">
      <c r="A1" s="85" t="s">
        <v>61</v>
      </c>
      <c r="B1" s="85"/>
      <c r="C1" s="85"/>
    </row>
    <row r="2" spans="1:142" x14ac:dyDescent="0.25">
      <c r="A2" s="84" t="s">
        <v>23</v>
      </c>
      <c r="B2" s="84"/>
      <c r="C2" s="84"/>
    </row>
    <row r="4" spans="1:142" x14ac:dyDescent="0.25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5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>
        <v>54</v>
      </c>
      <c r="EF5" s="36">
        <v>49</v>
      </c>
      <c r="EG5" s="36">
        <v>55</v>
      </c>
      <c r="EH5" s="36">
        <v>51</v>
      </c>
      <c r="EI5" s="36">
        <v>47</v>
      </c>
      <c r="EJ5" s="36">
        <v>53</v>
      </c>
      <c r="EK5" s="36"/>
      <c r="EL5" s="36"/>
    </row>
    <row r="6" spans="1:142" ht="3" customHeight="1" x14ac:dyDescent="0.25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5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5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>
        <v>624460.89000000013</v>
      </c>
      <c r="EF8" s="22">
        <v>528297.12968999997</v>
      </c>
      <c r="EG8" s="22">
        <v>608551.84000000008</v>
      </c>
      <c r="EH8" s="22">
        <v>512718.52299999987</v>
      </c>
      <c r="EI8" s="22">
        <v>459263.21800000005</v>
      </c>
      <c r="EJ8" s="22">
        <v>558589.25399999996</v>
      </c>
      <c r="EK8" s="22"/>
      <c r="EL8" s="22"/>
    </row>
    <row r="9" spans="1:142" x14ac:dyDescent="0.25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>
        <v>504786.69099999999</v>
      </c>
      <c r="EF9" s="22">
        <v>480160.45200000005</v>
      </c>
      <c r="EG9" s="22">
        <v>492396.73100000015</v>
      </c>
      <c r="EH9" s="22">
        <v>552246.91479999991</v>
      </c>
      <c r="EI9" s="22">
        <v>482685.13679999992</v>
      </c>
      <c r="EJ9" s="22">
        <v>447119.41299999988</v>
      </c>
      <c r="EK9" s="22"/>
      <c r="EL9" s="22"/>
    </row>
    <row r="10" spans="1:142" x14ac:dyDescent="0.25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>
        <v>325739.63899999991</v>
      </c>
      <c r="EF10" s="22">
        <v>304566.64900000003</v>
      </c>
      <c r="EG10" s="22">
        <v>382047.23129000008</v>
      </c>
      <c r="EH10" s="22">
        <v>344101.49040999997</v>
      </c>
      <c r="EI10" s="22">
        <v>298707.49800000002</v>
      </c>
      <c r="EJ10" s="22">
        <v>341488.55278999999</v>
      </c>
      <c r="EK10" s="22"/>
      <c r="EL10" s="22"/>
    </row>
    <row r="11" spans="1:142" x14ac:dyDescent="0.25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>
        <f t="shared" si="7"/>
        <v>1315367.7009999999</v>
      </c>
      <c r="EE11" s="26">
        <f t="shared" si="7"/>
        <v>1454987.2200000002</v>
      </c>
      <c r="EF11" s="26">
        <f t="shared" si="7"/>
        <v>1313024.2306900001</v>
      </c>
      <c r="EG11" s="26">
        <f t="shared" si="7"/>
        <v>1482995.8022900003</v>
      </c>
      <c r="EH11" s="26">
        <f t="shared" si="7"/>
        <v>1409066.9282099996</v>
      </c>
      <c r="EI11" s="26">
        <f t="shared" si="7"/>
        <v>1240655.8528</v>
      </c>
      <c r="EJ11" s="26">
        <f t="shared" si="7"/>
        <v>1347197.21979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5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5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5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>
        <v>130380</v>
      </c>
      <c r="EF14" s="22">
        <v>120577</v>
      </c>
      <c r="EG14" s="22">
        <v>128834</v>
      </c>
      <c r="EH14" s="22">
        <v>131979</v>
      </c>
      <c r="EI14" s="22">
        <v>109454</v>
      </c>
      <c r="EJ14" s="22">
        <v>119595</v>
      </c>
      <c r="EK14" s="22"/>
      <c r="EL14" s="22"/>
    </row>
    <row r="15" spans="1:142" s="38" customFormat="1" x14ac:dyDescent="0.25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>
        <v>76276</v>
      </c>
      <c r="EF15" s="22">
        <v>69298</v>
      </c>
      <c r="EG15" s="22">
        <v>74303</v>
      </c>
      <c r="EH15" s="22">
        <v>75524</v>
      </c>
      <c r="EI15" s="22">
        <v>64679</v>
      </c>
      <c r="EJ15" s="22">
        <v>69949</v>
      </c>
      <c r="EK15" s="22"/>
      <c r="EL15" s="22"/>
    </row>
    <row r="16" spans="1:142" ht="3" customHeight="1" x14ac:dyDescent="0.25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5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5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5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>
        <f t="shared" si="16"/>
        <v>14313633.849055087</v>
      </c>
      <c r="EE19" s="26">
        <f t="shared" si="16"/>
        <v>15051017.095549077</v>
      </c>
      <c r="EF19" s="26">
        <f t="shared" si="16"/>
        <v>14366032.723972587</v>
      </c>
      <c r="EG19" s="26">
        <f t="shared" si="16"/>
        <v>15583563</v>
      </c>
      <c r="EH19" s="26">
        <f t="shared" si="16"/>
        <v>15191295.679344796</v>
      </c>
      <c r="EI19" s="26">
        <f t="shared" si="16"/>
        <v>13681016.438543893</v>
      </c>
      <c r="EJ19" s="26">
        <f t="shared" si="16"/>
        <v>14774025.95069338</v>
      </c>
      <c r="EK19" s="26">
        <f t="shared" si="16"/>
        <v>0</v>
      </c>
      <c r="EL19" s="26">
        <f t="shared" si="16"/>
        <v>0</v>
      </c>
    </row>
    <row r="20" spans="1:142" x14ac:dyDescent="0.25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>
        <v>8855369.3099999987</v>
      </c>
      <c r="EF20" s="22">
        <v>8365004.4699999802</v>
      </c>
      <c r="EG20" s="22">
        <v>8750718</v>
      </c>
      <c r="EH20" s="22">
        <v>8959460.6599998511</v>
      </c>
      <c r="EI20" s="22">
        <v>7950348.0699998457</v>
      </c>
      <c r="EJ20" s="22">
        <v>8650898.0399997998</v>
      </c>
      <c r="EK20" s="22"/>
      <c r="EL20" s="22"/>
    </row>
    <row r="21" spans="1:142" x14ac:dyDescent="0.25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>
        <v>5975077.2155490778</v>
      </c>
      <c r="EF21" s="22">
        <v>5769240.1939726053</v>
      </c>
      <c r="EG21" s="22">
        <v>6564141</v>
      </c>
      <c r="EH21" s="22">
        <v>6049944.2523415275</v>
      </c>
      <c r="EI21" s="22">
        <v>5552018.8213898893</v>
      </c>
      <c r="EJ21" s="22">
        <v>5785253.4936666004</v>
      </c>
      <c r="EK21" s="22"/>
      <c r="EL21" s="22"/>
    </row>
    <row r="22" spans="1:142" x14ac:dyDescent="0.25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>
        <v>220570.57000000004</v>
      </c>
      <c r="EF22" s="22">
        <v>231788.06</v>
      </c>
      <c r="EG22" s="22">
        <v>268704</v>
      </c>
      <c r="EH22" s="22">
        <v>181890.76700341635</v>
      </c>
      <c r="EI22" s="22">
        <v>178649.5471541592</v>
      </c>
      <c r="EJ22" s="22">
        <v>337874.41702697898</v>
      </c>
      <c r="EK22" s="22"/>
      <c r="EL22" s="22"/>
    </row>
    <row r="23" spans="1:142" ht="3" customHeight="1" x14ac:dyDescent="0.25">
      <c r="CG23" s="38"/>
    </row>
    <row r="24" spans="1:142" ht="22.5" customHeight="1" x14ac:dyDescent="0.25">
      <c r="A24" s="87" t="s">
        <v>96</v>
      </c>
      <c r="B24" s="87"/>
      <c r="C24" s="87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5">
      <c r="A25" s="87"/>
      <c r="B25" s="87"/>
      <c r="C25" s="87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5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5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5">
      <c r="BG30" s="35"/>
    </row>
    <row r="31" spans="1:142" x14ac:dyDescent="0.25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5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5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5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5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5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3" priority="7"/>
  </conditionalFormatting>
  <conditionalFormatting sqref="CH19:DI20">
    <cfRule type="duplicateValues" dxfId="32" priority="6"/>
  </conditionalFormatting>
  <conditionalFormatting sqref="BY20:DN22 BY19:DI19">
    <cfRule type="duplicateValues" dxfId="31" priority="5"/>
  </conditionalFormatting>
  <conditionalFormatting sqref="DO20:DT20 EA20:EF20">
    <cfRule type="duplicateValues" dxfId="30" priority="11"/>
  </conditionalFormatting>
  <conditionalFormatting sqref="DO20:DU20 EA20:EG20">
    <cfRule type="duplicateValues" dxfId="29" priority="13"/>
  </conditionalFormatting>
  <conditionalFormatting sqref="DO20:EL22">
    <cfRule type="duplicateValues" dxfId="28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tabSelected="1" workbookViewId="0">
      <pane xSplit="3" topLeftCell="CM1" activePane="topRight" state="frozen"/>
      <selection pane="topRight" activeCell="CO25" sqref="CO25"/>
    </sheetView>
  </sheetViews>
  <sheetFormatPr baseColWidth="10" defaultColWidth="12.6640625" defaultRowHeight="13.2" x14ac:dyDescent="0.25"/>
  <cols>
    <col min="1" max="1" width="3" style="13" bestFit="1" customWidth="1"/>
    <col min="2" max="2" width="34" style="14" bestFit="1" customWidth="1"/>
    <col min="3" max="3" width="15.6640625" style="13" bestFit="1" customWidth="1"/>
    <col min="4" max="16384" width="12.6640625" style="14"/>
  </cols>
  <sheetData>
    <row r="1" spans="1:95" ht="16.8" x14ac:dyDescent="0.25">
      <c r="A1" s="85" t="s">
        <v>61</v>
      </c>
      <c r="B1" s="85"/>
      <c r="C1" s="85"/>
    </row>
    <row r="2" spans="1:95" x14ac:dyDescent="0.25">
      <c r="A2" s="84" t="s">
        <v>24</v>
      </c>
      <c r="B2" s="84"/>
      <c r="C2" s="84"/>
    </row>
    <row r="4" spans="1:95" x14ac:dyDescent="0.25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5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>
        <v>12</v>
      </c>
      <c r="CK5" s="22">
        <v>11</v>
      </c>
      <c r="CL5" s="22">
        <v>14</v>
      </c>
      <c r="CM5" s="22">
        <v>21</v>
      </c>
      <c r="CN5" s="22">
        <v>13</v>
      </c>
      <c r="CO5" s="22">
        <v>12</v>
      </c>
      <c r="CP5" s="22"/>
      <c r="CQ5" s="22"/>
    </row>
    <row r="6" spans="1:95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5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5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O8" si="5">+SUM(CH9:CH12)</f>
        <v>198328.61000000002</v>
      </c>
      <c r="CI8" s="26">
        <f t="shared" si="5"/>
        <v>222491.60000000003</v>
      </c>
      <c r="CJ8" s="26">
        <f t="shared" si="5"/>
        <v>249325.81999999998</v>
      </c>
      <c r="CK8" s="79">
        <f t="shared" si="5"/>
        <v>229829.73</v>
      </c>
      <c r="CL8" s="79">
        <f t="shared" si="5"/>
        <v>306991.37999999989</v>
      </c>
      <c r="CM8" s="79">
        <f t="shared" si="5"/>
        <v>261330.91</v>
      </c>
      <c r="CN8" s="79">
        <f t="shared" si="5"/>
        <v>250153.53999999998</v>
      </c>
      <c r="CO8" s="79">
        <f t="shared" si="5"/>
        <v>252442.57000000004</v>
      </c>
      <c r="CP8" s="26"/>
      <c r="CQ8" s="26"/>
    </row>
    <row r="9" spans="1:95" x14ac:dyDescent="0.25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>
        <v>77282.87</v>
      </c>
      <c r="CK9" s="22">
        <v>108571.26000000001</v>
      </c>
      <c r="CL9" s="22">
        <v>90223.07</v>
      </c>
      <c r="CM9" s="22">
        <v>117678.76999999999</v>
      </c>
      <c r="CN9" s="22">
        <v>47160.25</v>
      </c>
      <c r="CO9" s="22">
        <v>69645.19</v>
      </c>
      <c r="CP9" s="22"/>
      <c r="CQ9" s="22"/>
    </row>
    <row r="10" spans="1:95" x14ac:dyDescent="0.25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>
        <v>137663.72999999998</v>
      </c>
      <c r="CK10" s="22">
        <v>103487.50000000001</v>
      </c>
      <c r="CL10" s="22">
        <v>171008.84999999989</v>
      </c>
      <c r="CM10" s="22">
        <v>114503.12000000002</v>
      </c>
      <c r="CN10" s="22">
        <v>174941.84999999998</v>
      </c>
      <c r="CO10" s="22">
        <v>171963.52800000005</v>
      </c>
      <c r="CP10" s="22"/>
      <c r="CQ10" s="22"/>
    </row>
    <row r="11" spans="1:95" x14ac:dyDescent="0.25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>
        <v>34379.22</v>
      </c>
      <c r="CK11" s="22">
        <v>10036.91</v>
      </c>
      <c r="CL11" s="22">
        <v>31371.63</v>
      </c>
      <c r="CM11" s="22">
        <v>10179.719999999999</v>
      </c>
      <c r="CN11" s="22">
        <v>22156.32</v>
      </c>
      <c r="CO11" s="22">
        <v>9963.4</v>
      </c>
      <c r="CP11" s="22"/>
      <c r="CQ11" s="22"/>
    </row>
    <row r="12" spans="1:95" ht="12" customHeight="1" x14ac:dyDescent="0.25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>
        <v>0</v>
      </c>
      <c r="CK12" s="22">
        <v>7734.06</v>
      </c>
      <c r="CL12" s="22">
        <v>14387.83</v>
      </c>
      <c r="CM12" s="22">
        <v>18969.3</v>
      </c>
      <c r="CN12" s="22">
        <v>5895.12</v>
      </c>
      <c r="CO12" s="22">
        <v>870.452</v>
      </c>
      <c r="CP12" s="22"/>
      <c r="CQ12" s="22"/>
    </row>
    <row r="13" spans="1:95" ht="3" customHeight="1" x14ac:dyDescent="0.25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5.6" x14ac:dyDescent="0.25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5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O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2154048.8699999996</v>
      </c>
      <c r="CD15" s="26">
        <f t="shared" si="11"/>
        <v>1523650.5999999999</v>
      </c>
      <c r="CE15" s="26">
        <f t="shared" si="11"/>
        <v>1662934.95</v>
      </c>
      <c r="CF15" s="26">
        <f t="shared" si="11"/>
        <v>2070989.9899999998</v>
      </c>
      <c r="CG15" s="26">
        <f t="shared" si="11"/>
        <v>1943990.77</v>
      </c>
      <c r="CH15" s="26">
        <f t="shared" si="11"/>
        <v>1620946.93</v>
      </c>
      <c r="CI15" s="26">
        <f t="shared" si="11"/>
        <v>1848192.82</v>
      </c>
      <c r="CJ15" s="79">
        <f t="shared" si="11"/>
        <v>2052866.59</v>
      </c>
      <c r="CK15" s="79">
        <f t="shared" si="11"/>
        <v>1918753.8800000001</v>
      </c>
      <c r="CL15" s="79">
        <f t="shared" si="11"/>
        <v>2564686.27</v>
      </c>
      <c r="CM15" s="79">
        <f t="shared" si="11"/>
        <v>2191012.0499999998</v>
      </c>
      <c r="CN15" s="79">
        <f t="shared" si="11"/>
        <v>2092675.07</v>
      </c>
      <c r="CO15" s="79">
        <f t="shared" si="11"/>
        <v>2106292.71</v>
      </c>
      <c r="CP15" s="26"/>
      <c r="CQ15" s="26"/>
    </row>
    <row r="16" spans="1:95" x14ac:dyDescent="0.25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58767.26</v>
      </c>
      <c r="CD16" s="25">
        <v>55088.07</v>
      </c>
      <c r="CE16" s="25">
        <v>65593.45</v>
      </c>
      <c r="CF16" s="78">
        <v>57820.43</v>
      </c>
      <c r="CG16" s="78">
        <v>52022.23</v>
      </c>
      <c r="CH16" s="78">
        <v>47640.68</v>
      </c>
      <c r="CI16" s="78">
        <v>60990.05</v>
      </c>
      <c r="CJ16" s="25">
        <v>58272.79</v>
      </c>
      <c r="CK16" s="25">
        <v>46165.25</v>
      </c>
      <c r="CL16" s="25">
        <v>65008.11</v>
      </c>
      <c r="CM16" s="25">
        <v>60506.63</v>
      </c>
      <c r="CN16" s="25">
        <v>58700.57</v>
      </c>
      <c r="CO16" s="25">
        <v>53900.319999999992</v>
      </c>
      <c r="CP16" s="25"/>
      <c r="CQ16" s="25"/>
    </row>
    <row r="17" spans="1:95" x14ac:dyDescent="0.25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2089502.52</v>
      </c>
      <c r="CD17" s="25">
        <v>1464606.13</v>
      </c>
      <c r="CE17" s="25">
        <v>1581444.08</v>
      </c>
      <c r="CF17" s="78">
        <v>1985381.67</v>
      </c>
      <c r="CG17" s="78">
        <v>1886899.01</v>
      </c>
      <c r="CH17" s="78">
        <v>1569374.26</v>
      </c>
      <c r="CI17" s="78">
        <v>1760576.02</v>
      </c>
      <c r="CJ17" s="25">
        <v>1990668.57</v>
      </c>
      <c r="CK17" s="25">
        <v>1868056.06</v>
      </c>
      <c r="CL17" s="25">
        <v>2495225.92</v>
      </c>
      <c r="CM17" s="25">
        <v>2124097.61</v>
      </c>
      <c r="CN17" s="25">
        <v>2033247.99</v>
      </c>
      <c r="CO17" s="25">
        <v>2051853.2099999997</v>
      </c>
      <c r="CP17" s="25"/>
      <c r="CQ17" s="25"/>
    </row>
    <row r="18" spans="1:95" x14ac:dyDescent="0.25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5779.09</v>
      </c>
      <c r="CD18" s="25">
        <v>3956.4</v>
      </c>
      <c r="CE18" s="25">
        <v>15897.419999999998</v>
      </c>
      <c r="CF18" s="78">
        <v>27787.89</v>
      </c>
      <c r="CG18" s="78">
        <v>5069.53</v>
      </c>
      <c r="CH18" s="78">
        <v>3931.99</v>
      </c>
      <c r="CI18" s="78">
        <v>26626.75</v>
      </c>
      <c r="CJ18" s="25">
        <v>3925.23</v>
      </c>
      <c r="CK18" s="25">
        <v>4532.57</v>
      </c>
      <c r="CL18" s="78">
        <v>4452.24</v>
      </c>
      <c r="CM18" s="25">
        <v>6407.8099999999995</v>
      </c>
      <c r="CN18" s="25">
        <v>726.51</v>
      </c>
      <c r="CO18" s="25">
        <v>539.17999999999995</v>
      </c>
      <c r="CP18" s="25"/>
      <c r="CQ18" s="25"/>
    </row>
    <row r="19" spans="1:95" ht="3" customHeight="1" x14ac:dyDescent="0.25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5">
      <c r="A20" s="87" t="s">
        <v>102</v>
      </c>
      <c r="B20" s="87"/>
      <c r="C20" s="87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5">
      <c r="A21" s="87" t="s">
        <v>116</v>
      </c>
      <c r="B21" s="87"/>
      <c r="C21" s="87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5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5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5">
      <c r="T24" s="34"/>
      <c r="AD24" s="35"/>
      <c r="AE24" s="35"/>
      <c r="AF24" s="35"/>
      <c r="AG24" s="35"/>
      <c r="AL24" s="47"/>
    </row>
    <row r="25" spans="1:95" x14ac:dyDescent="0.25">
      <c r="AD25" s="35"/>
      <c r="AE25" s="35"/>
      <c r="AF25" s="35"/>
      <c r="AG25" s="35"/>
    </row>
    <row r="26" spans="1:95" x14ac:dyDescent="0.25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7" priority="8"/>
  </conditionalFormatting>
  <conditionalFormatting sqref="AS16:BS18">
    <cfRule type="duplicateValues" dxfId="26" priority="7"/>
  </conditionalFormatting>
  <conditionalFormatting sqref="BT16:CE16">
    <cfRule type="duplicateValues" dxfId="25" priority="6"/>
  </conditionalFormatting>
  <conditionalFormatting sqref="BT16:CE18">
    <cfRule type="duplicateValues" dxfId="24" priority="5"/>
  </conditionalFormatting>
  <conditionalFormatting sqref="CF16 CH16:CQ16">
    <cfRule type="duplicateValues" dxfId="23" priority="4"/>
  </conditionalFormatting>
  <conditionalFormatting sqref="CF16:CF18 CH16:CQ18">
    <cfRule type="duplicateValues" dxfId="22" priority="3"/>
  </conditionalFormatting>
  <conditionalFormatting sqref="CG16">
    <cfRule type="duplicateValues" dxfId="21" priority="2"/>
  </conditionalFormatting>
  <conditionalFormatting sqref="CG16:CG18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W5" activePane="bottomRight" state="frozen"/>
      <selection pane="topRight" activeCell="D1" sqref="D1"/>
      <selection pane="bottomLeft" activeCell="A6" sqref="A6"/>
      <selection pane="bottomRight" activeCell="EZ36" sqref="EZ36"/>
    </sheetView>
  </sheetViews>
  <sheetFormatPr baseColWidth="10" defaultColWidth="12.6640625" defaultRowHeight="13.2" x14ac:dyDescent="0.25"/>
  <cols>
    <col min="1" max="1" width="3.33203125" style="53" bestFit="1" customWidth="1"/>
    <col min="2" max="2" width="29.88671875" style="14" bestFit="1" customWidth="1"/>
    <col min="3" max="3" width="15.6640625" style="13" bestFit="1" customWidth="1"/>
    <col min="4" max="51" width="12.6640625" style="13"/>
    <col min="52" max="16384" width="12.6640625" style="14"/>
  </cols>
  <sheetData>
    <row r="1" spans="1:159" ht="16.8" x14ac:dyDescent="0.25">
      <c r="A1" s="85" t="s">
        <v>61</v>
      </c>
      <c r="B1" s="85"/>
      <c r="C1" s="85"/>
    </row>
    <row r="2" spans="1:159" x14ac:dyDescent="0.25">
      <c r="A2" s="84" t="s">
        <v>56</v>
      </c>
      <c r="B2" s="84"/>
      <c r="C2" s="84"/>
    </row>
    <row r="4" spans="1:159" x14ac:dyDescent="0.25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5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>
        <v>31</v>
      </c>
      <c r="EW5" s="22">
        <v>42</v>
      </c>
      <c r="EX5" s="22">
        <v>32</v>
      </c>
      <c r="EY5" s="22">
        <v>40</v>
      </c>
      <c r="EZ5" s="22">
        <v>40</v>
      </c>
      <c r="FA5" s="22">
        <v>48</v>
      </c>
      <c r="FB5" s="22"/>
      <c r="FC5" s="22"/>
    </row>
    <row r="6" spans="1:159" ht="3" customHeight="1" x14ac:dyDescent="0.25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5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5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>
        <v>7193</v>
      </c>
      <c r="EW8" s="22">
        <v>11654.4</v>
      </c>
      <c r="EX8" s="22">
        <v>2390.9300000000003</v>
      </c>
      <c r="EY8" s="22">
        <v>13486.220000000014</v>
      </c>
      <c r="EZ8" s="22">
        <v>8447.7600000000093</v>
      </c>
      <c r="FA8" s="22">
        <v>6460.8499999999976</v>
      </c>
      <c r="FB8" s="22"/>
      <c r="FC8" s="22"/>
    </row>
    <row r="9" spans="1:159" x14ac:dyDescent="0.25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>
        <v>13180</v>
      </c>
      <c r="EW9" s="22">
        <v>26049.8</v>
      </c>
      <c r="EX9" s="22">
        <v>30997.993000000002</v>
      </c>
      <c r="EY9" s="22">
        <v>20170.427</v>
      </c>
      <c r="EZ9" s="22">
        <v>6406.2910000000002</v>
      </c>
      <c r="FA9" s="22">
        <v>24711.158000000003</v>
      </c>
      <c r="FB9" s="22"/>
      <c r="FC9" s="22"/>
    </row>
    <row r="10" spans="1:159" x14ac:dyDescent="0.25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>
        <v>544654</v>
      </c>
      <c r="EW10" s="22">
        <v>407027.20000000001</v>
      </c>
      <c r="EX10" s="22">
        <v>396830.27999999991</v>
      </c>
      <c r="EY10" s="22">
        <v>507423.26399999997</v>
      </c>
      <c r="EZ10" s="22">
        <v>546708.02800000005</v>
      </c>
      <c r="FA10" s="22">
        <v>464071.79499999993</v>
      </c>
      <c r="FB10" s="22"/>
      <c r="FC10" s="22"/>
    </row>
    <row r="11" spans="1:159" x14ac:dyDescent="0.25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>
        <v>43513</v>
      </c>
      <c r="EW11" s="22">
        <v>64576.4</v>
      </c>
      <c r="EX11" s="22">
        <v>24609.739999999998</v>
      </c>
      <c r="EY11" s="22">
        <v>52180.208999999995</v>
      </c>
      <c r="EZ11" s="22">
        <v>44429.748999999989</v>
      </c>
      <c r="FA11" s="22">
        <v>57245.072</v>
      </c>
      <c r="FB11" s="22"/>
      <c r="FC11" s="22"/>
    </row>
    <row r="12" spans="1:159" x14ac:dyDescent="0.25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2">
        <v>0</v>
      </c>
      <c r="FB12" s="22"/>
      <c r="FC12" s="22"/>
    </row>
    <row r="13" spans="1:159" x14ac:dyDescent="0.25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608540</v>
      </c>
      <c r="EW13" s="26">
        <f t="shared" si="7"/>
        <v>509307.80000000005</v>
      </c>
      <c r="EX13" s="26">
        <f t="shared" si="7"/>
        <v>454828.94299999991</v>
      </c>
      <c r="EY13" s="26">
        <f t="shared" si="7"/>
        <v>593260.12</v>
      </c>
      <c r="EZ13" s="26">
        <f t="shared" si="7"/>
        <v>605991.82799999998</v>
      </c>
      <c r="FA13" s="26">
        <f t="shared" si="7"/>
        <v>552488.875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5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5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>
        <v>531</v>
      </c>
      <c r="EW16" s="22">
        <v>1037</v>
      </c>
      <c r="EX16" s="22">
        <v>478</v>
      </c>
      <c r="EY16" s="22">
        <v>867</v>
      </c>
      <c r="EZ16" s="22">
        <v>920</v>
      </c>
      <c r="FA16" s="22">
        <v>736</v>
      </c>
      <c r="FB16" s="22"/>
      <c r="FC16" s="22"/>
    </row>
    <row r="17" spans="1:159" x14ac:dyDescent="0.25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>
        <v>389</v>
      </c>
      <c r="EW17" s="22">
        <v>674</v>
      </c>
      <c r="EX17" s="22">
        <v>261</v>
      </c>
      <c r="EY17" s="22">
        <v>584</v>
      </c>
      <c r="EZ17" s="22">
        <v>661</v>
      </c>
      <c r="FA17" s="22">
        <v>487</v>
      </c>
      <c r="FB17" s="22"/>
      <c r="FC17" s="22"/>
    </row>
    <row r="18" spans="1:159" ht="3" customHeight="1" x14ac:dyDescent="0.25">
      <c r="B18" s="20"/>
      <c r="C18" s="19"/>
      <c r="EW18" s="80"/>
    </row>
    <row r="19" spans="1:159" ht="15.6" x14ac:dyDescent="0.25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5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7342249.8600000003</v>
      </c>
      <c r="EV20" s="26">
        <f t="shared" si="15"/>
        <v>8522559</v>
      </c>
      <c r="EW20" s="26">
        <f>+SUM(EW21:EW23)</f>
        <v>8309876.5100000007</v>
      </c>
      <c r="EX20" s="26">
        <f t="shared" si="15"/>
        <v>8014098.5700000003</v>
      </c>
      <c r="EY20" s="26">
        <f>+SUM(EY21:EY23)</f>
        <v>8099960.5</v>
      </c>
      <c r="EZ20" s="26">
        <f t="shared" si="15"/>
        <v>8185108.1799999988</v>
      </c>
      <c r="FA20" s="26">
        <f t="shared" si="15"/>
        <v>9687920.2753354702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5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>
        <v>133759</v>
      </c>
      <c r="EW21" s="78">
        <v>172510.46</v>
      </c>
      <c r="EX21" s="25">
        <v>109311.16</v>
      </c>
      <c r="EY21" s="25">
        <v>150565.99</v>
      </c>
      <c r="EZ21" s="25">
        <v>162644.34000000014</v>
      </c>
      <c r="FA21" s="25">
        <v>155452.06925104436</v>
      </c>
      <c r="FB21" s="25"/>
      <c r="FC21" s="25"/>
    </row>
    <row r="22" spans="1:159" x14ac:dyDescent="0.25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>
        <v>8074666</v>
      </c>
      <c r="EW22" s="78">
        <v>7768460.1900000004</v>
      </c>
      <c r="EX22" s="25">
        <v>7639880.4100000001</v>
      </c>
      <c r="EY22" s="25">
        <v>7626658.5499999998</v>
      </c>
      <c r="EZ22" s="25">
        <v>7688096.1399999987</v>
      </c>
      <c r="FA22" s="25">
        <v>9243510.5746269058</v>
      </c>
      <c r="FB22" s="25"/>
      <c r="FC22" s="25"/>
    </row>
    <row r="23" spans="1:159" x14ac:dyDescent="0.25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>
        <v>314134</v>
      </c>
      <c r="EW23" s="78">
        <v>368905.86</v>
      </c>
      <c r="EX23" s="25">
        <v>264907</v>
      </c>
      <c r="EY23" s="25">
        <v>322735.96000000002</v>
      </c>
      <c r="EZ23" s="25">
        <v>334367.69999999995</v>
      </c>
      <c r="FA23" s="25">
        <v>288957.63145752059</v>
      </c>
      <c r="FB23" s="25"/>
      <c r="FC23" s="25"/>
    </row>
    <row r="24" spans="1:159" ht="23.25" customHeight="1" x14ac:dyDescent="0.25">
      <c r="A24" s="87" t="s">
        <v>108</v>
      </c>
      <c r="B24" s="87"/>
      <c r="C24" s="87"/>
      <c r="CE24" s="34"/>
    </row>
    <row r="25" spans="1:159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5">
      <c r="CE27" s="34"/>
      <c r="CF27" s="34"/>
      <c r="CR27" s="34"/>
      <c r="CS27" s="34"/>
    </row>
    <row r="28" spans="1:159" x14ac:dyDescent="0.25">
      <c r="CF28" s="34"/>
    </row>
    <row r="31" spans="1:159" x14ac:dyDescent="0.25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5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5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5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9" priority="4"/>
  </conditionalFormatting>
  <conditionalFormatting sqref="EF21:EQ21 ET21:FC21">
    <cfRule type="duplicateValues" dxfId="18" priority="19"/>
  </conditionalFormatting>
  <conditionalFormatting sqref="ES21">
    <cfRule type="duplicateValues" dxfId="17" priority="2"/>
  </conditionalFormatting>
  <conditionalFormatting sqref="ER21">
    <cfRule type="duplicateValues" dxfId="16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H5" activePane="bottomRight" state="frozen"/>
      <selection pane="topRight" activeCell="D1" sqref="D1"/>
      <selection pane="bottomLeft" activeCell="A5" sqref="A5"/>
      <selection pane="bottomRight" activeCell="CK47" sqref="CK47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56" width="12.6640625" style="14" customWidth="1"/>
    <col min="57" max="16384" width="12.6640625" style="14"/>
  </cols>
  <sheetData>
    <row r="1" spans="1:92" ht="16.8" x14ac:dyDescent="0.25">
      <c r="A1" s="85" t="s">
        <v>61</v>
      </c>
      <c r="B1" s="85"/>
      <c r="C1" s="85"/>
    </row>
    <row r="2" spans="1:92" ht="15" customHeight="1" x14ac:dyDescent="0.25">
      <c r="A2" s="88" t="s">
        <v>94</v>
      </c>
      <c r="B2" s="88"/>
      <c r="C2" s="88"/>
    </row>
    <row r="4" spans="1:92" x14ac:dyDescent="0.25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5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>
        <v>13</v>
      </c>
      <c r="CH5" s="36">
        <v>16</v>
      </c>
      <c r="CI5" s="36">
        <v>16</v>
      </c>
      <c r="CJ5" s="36">
        <v>19</v>
      </c>
      <c r="CK5" s="36">
        <v>18</v>
      </c>
      <c r="CL5" s="36">
        <v>16</v>
      </c>
      <c r="CM5" s="36"/>
      <c r="CN5" s="36"/>
    </row>
    <row r="6" spans="1:92" ht="3" customHeight="1" x14ac:dyDescent="0.25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5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>
        <v>0</v>
      </c>
      <c r="CH8" s="22">
        <v>1387.13</v>
      </c>
      <c r="CI8" s="22">
        <v>5939.48</v>
      </c>
      <c r="CJ8" s="22">
        <v>19516.925000000003</v>
      </c>
      <c r="CK8" s="22">
        <v>12562.350000000002</v>
      </c>
      <c r="CL8" s="22">
        <v>14022.57</v>
      </c>
      <c r="CM8" s="22"/>
      <c r="CN8" s="22"/>
    </row>
    <row r="9" spans="1:92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/>
      <c r="CN9" s="22"/>
    </row>
    <row r="10" spans="1:92" x14ac:dyDescent="0.25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>
        <v>170068.8</v>
      </c>
      <c r="CH10" s="22">
        <v>101412.85</v>
      </c>
      <c r="CI10" s="22">
        <v>57470.240000000005</v>
      </c>
      <c r="CJ10" s="22">
        <v>130893.72</v>
      </c>
      <c r="CK10" s="22">
        <v>198044.33000000002</v>
      </c>
      <c r="CL10" s="22">
        <v>146675.25</v>
      </c>
      <c r="CM10" s="22"/>
      <c r="CN10" s="22"/>
    </row>
    <row r="11" spans="1:92" x14ac:dyDescent="0.25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>
        <v>142254.231</v>
      </c>
      <c r="CH11" s="22">
        <v>57978.349999999991</v>
      </c>
      <c r="CI11" s="22">
        <v>108980.22700000001</v>
      </c>
      <c r="CJ11" s="22">
        <v>23813.620999999996</v>
      </c>
      <c r="CK11" s="22">
        <v>49050.92</v>
      </c>
      <c r="CL11" s="22">
        <v>14361.395570000001</v>
      </c>
      <c r="CM11" s="22"/>
      <c r="CN11" s="22"/>
    </row>
    <row r="12" spans="1:92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>
        <v>0</v>
      </c>
      <c r="CH12" s="22">
        <v>2311.19</v>
      </c>
      <c r="CI12" s="22">
        <v>0</v>
      </c>
      <c r="CJ12" s="22">
        <v>0</v>
      </c>
      <c r="CK12" s="22">
        <v>0</v>
      </c>
      <c r="CL12" s="22">
        <v>0</v>
      </c>
      <c r="CM12" s="22"/>
      <c r="CN12" s="22"/>
    </row>
    <row r="13" spans="1:92" x14ac:dyDescent="0.25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312323.03099999996</v>
      </c>
      <c r="CH13" s="56">
        <f t="shared" si="3"/>
        <v>163089.52000000002</v>
      </c>
      <c r="CI13" s="56">
        <f t="shared" si="3"/>
        <v>172389.94700000001</v>
      </c>
      <c r="CJ13" s="56">
        <f t="shared" si="3"/>
        <v>174224.266</v>
      </c>
      <c r="CK13" s="56">
        <f t="shared" si="3"/>
        <v>259657.60000000003</v>
      </c>
      <c r="CL13" s="56">
        <f t="shared" si="3"/>
        <v>175059.21557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5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>
        <v>0</v>
      </c>
      <c r="CH16" s="22">
        <v>244</v>
      </c>
      <c r="CI16" s="22">
        <v>1202</v>
      </c>
      <c r="CJ16" s="22">
        <v>2670</v>
      </c>
      <c r="CK16" s="22">
        <v>1643</v>
      </c>
      <c r="CL16" s="22">
        <v>1772</v>
      </c>
      <c r="CM16" s="22"/>
      <c r="CN16" s="22"/>
    </row>
    <row r="17" spans="1:92" x14ac:dyDescent="0.25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>
        <v>0</v>
      </c>
      <c r="CH17" s="22">
        <v>126</v>
      </c>
      <c r="CI17" s="22">
        <v>606</v>
      </c>
      <c r="CJ17" s="22">
        <v>1358</v>
      </c>
      <c r="CK17" s="22">
        <v>828</v>
      </c>
      <c r="CL17" s="22">
        <v>888</v>
      </c>
      <c r="CM17" s="22"/>
      <c r="CN17" s="22"/>
    </row>
    <row r="18" spans="1:92" ht="3" customHeight="1" x14ac:dyDescent="0.25">
      <c r="B18" s="29"/>
      <c r="C18" s="28"/>
    </row>
    <row r="19" spans="1:92" x14ac:dyDescent="0.25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5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1410496.75</v>
      </c>
      <c r="CG20" s="26">
        <f t="shared" si="14"/>
        <v>2419768.11</v>
      </c>
      <c r="CH20" s="26">
        <f t="shared" si="14"/>
        <v>1497642.52</v>
      </c>
      <c r="CI20" s="26">
        <f t="shared" si="14"/>
        <v>1415727.4999999998</v>
      </c>
      <c r="CJ20" s="26">
        <f t="shared" si="14"/>
        <v>1721960.6199999999</v>
      </c>
      <c r="CK20" s="26">
        <f t="shared" si="14"/>
        <v>2570085.67</v>
      </c>
      <c r="CL20" s="26">
        <f t="shared" si="14"/>
        <v>2176616.1800000002</v>
      </c>
      <c r="CM20" s="26">
        <f t="shared" si="14"/>
        <v>0</v>
      </c>
      <c r="CN20" s="26">
        <f t="shared" si="14"/>
        <v>0</v>
      </c>
    </row>
    <row r="21" spans="1:92" x14ac:dyDescent="0.25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>
        <v>122156.65999999999</v>
      </c>
      <c r="CH21" s="25">
        <v>78658.22</v>
      </c>
      <c r="CI21" s="25">
        <v>68506.989999999991</v>
      </c>
      <c r="CJ21" s="25">
        <v>70915.400000000009</v>
      </c>
      <c r="CK21" s="25">
        <v>107184.13</v>
      </c>
      <c r="CL21" s="25">
        <v>65303.600000000013</v>
      </c>
      <c r="CM21" s="25"/>
      <c r="CN21" s="25"/>
    </row>
    <row r="22" spans="1:92" x14ac:dyDescent="0.25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>
        <v>2178392.65</v>
      </c>
      <c r="CH22" s="25">
        <v>1235719.79</v>
      </c>
      <c r="CI22" s="25">
        <v>1159124.9499999997</v>
      </c>
      <c r="CJ22" s="25">
        <v>872836.69000000006</v>
      </c>
      <c r="CK22" s="25">
        <v>1338209.4300000002</v>
      </c>
      <c r="CL22" s="25">
        <v>1081523.44</v>
      </c>
      <c r="CM22" s="25"/>
      <c r="CN22" s="25"/>
    </row>
    <row r="23" spans="1:92" x14ac:dyDescent="0.25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>
        <v>508211.93</v>
      </c>
      <c r="CG23" s="25">
        <v>114639.92000000001</v>
      </c>
      <c r="CH23" s="25">
        <v>174453.25</v>
      </c>
      <c r="CI23" s="25">
        <v>165862.96999999997</v>
      </c>
      <c r="CJ23" s="25">
        <v>768336.35</v>
      </c>
      <c r="CK23" s="25">
        <v>1100294.0999999999</v>
      </c>
      <c r="CL23" s="25">
        <v>1019899.46</v>
      </c>
      <c r="CM23" s="25"/>
      <c r="CN23" s="25"/>
    </row>
    <row r="24" spans="1:92" x14ac:dyDescent="0.25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>
        <v>9814.23</v>
      </c>
      <c r="CG24" s="25">
        <v>4578.880000000001</v>
      </c>
      <c r="CH24" s="25">
        <v>8811.26</v>
      </c>
      <c r="CI24" s="25">
        <v>22232.59</v>
      </c>
      <c r="CJ24" s="25">
        <v>9872.1800000000039</v>
      </c>
      <c r="CK24" s="25">
        <v>24398.01</v>
      </c>
      <c r="CL24" s="25">
        <v>9889.6799999999967</v>
      </c>
      <c r="CM24" s="25"/>
      <c r="CN24" s="25"/>
    </row>
    <row r="25" spans="1:92" ht="24.75" customHeight="1" x14ac:dyDescent="0.25">
      <c r="A25" s="87" t="s">
        <v>108</v>
      </c>
      <c r="B25" s="87"/>
      <c r="C25" s="87"/>
    </row>
    <row r="26" spans="1:92" x14ac:dyDescent="0.25">
      <c r="C26" s="55"/>
      <c r="D26" s="55"/>
      <c r="E26" s="55"/>
      <c r="F26" s="55"/>
      <c r="G26" s="55"/>
      <c r="H26" s="55"/>
      <c r="I26" s="55"/>
      <c r="J26" s="55"/>
    </row>
    <row r="27" spans="1:92" x14ac:dyDescent="0.25">
      <c r="C27" s="55"/>
      <c r="D27" s="55"/>
      <c r="E27" s="55"/>
      <c r="F27" s="55"/>
      <c r="G27" s="55"/>
      <c r="H27" s="55"/>
      <c r="I27" s="55"/>
      <c r="J27" s="55"/>
    </row>
    <row r="28" spans="1:92" x14ac:dyDescent="0.25">
      <c r="C28" s="55"/>
      <c r="D28" s="55"/>
      <c r="E28" s="55"/>
      <c r="F28" s="55"/>
      <c r="G28" s="55"/>
      <c r="H28" s="55"/>
      <c r="I28" s="55"/>
      <c r="J28" s="55"/>
    </row>
    <row r="29" spans="1:92" x14ac:dyDescent="0.25">
      <c r="C29" s="55"/>
      <c r="D29" s="55"/>
      <c r="E29" s="55"/>
      <c r="F29" s="55"/>
      <c r="G29" s="55"/>
      <c r="H29" s="55"/>
      <c r="I29" s="55"/>
      <c r="J29" s="55"/>
    </row>
    <row r="30" spans="1:92" x14ac:dyDescent="0.25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5" priority="2"/>
  </conditionalFormatting>
  <conditionalFormatting sqref="BQ21:CN21">
    <cfRule type="duplicateValues" dxfId="14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Z5" activePane="bottomRight" state="frozen"/>
      <selection pane="topRight" activeCell="D1" sqref="D1"/>
      <selection pane="bottomLeft" activeCell="A5" sqref="A5"/>
      <selection pane="bottomRight" activeCell="EC17" sqref="EC17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27" width="12.6640625" style="13" customWidth="1"/>
    <col min="28" max="28" width="12.6640625" style="14" customWidth="1"/>
    <col min="29" max="38" width="10.33203125" style="14" bestFit="1" customWidth="1"/>
    <col min="39" max="39" width="11.33203125" style="14" bestFit="1" customWidth="1"/>
    <col min="40" max="49" width="10.33203125" style="14" bestFit="1" customWidth="1"/>
    <col min="50" max="51" width="11.33203125" style="14" bestFit="1" customWidth="1"/>
    <col min="52" max="60" width="10.33203125" style="14" bestFit="1" customWidth="1"/>
    <col min="61" max="65" width="11.33203125" style="14" bestFit="1" customWidth="1"/>
    <col min="66" max="71" width="10.33203125" style="14" bestFit="1" customWidth="1"/>
    <col min="72" max="77" width="11.33203125" style="14" bestFit="1" customWidth="1"/>
    <col min="78" max="84" width="10.33203125" style="14" bestFit="1" customWidth="1"/>
    <col min="85" max="87" width="11.33203125" style="14" bestFit="1" customWidth="1"/>
    <col min="88" max="99" width="12.6640625" style="14" customWidth="1"/>
    <col min="100" max="111" width="12.88671875" style="14" bestFit="1" customWidth="1"/>
    <col min="112" max="16384" width="12.6640625" style="14"/>
  </cols>
  <sheetData>
    <row r="1" spans="1:135" ht="16.8" x14ac:dyDescent="0.25">
      <c r="A1" s="85" t="s">
        <v>61</v>
      </c>
      <c r="B1" s="85"/>
      <c r="C1" s="85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5">
      <c r="A2" s="88" t="s">
        <v>93</v>
      </c>
      <c r="B2" s="88"/>
      <c r="C2" s="88"/>
    </row>
    <row r="3" spans="1:135" x14ac:dyDescent="0.25">
      <c r="A3" s="28"/>
      <c r="B3" s="29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5.6" x14ac:dyDescent="0.25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>
        <v>35</v>
      </c>
      <c r="DY5" s="22">
        <v>30</v>
      </c>
      <c r="DZ5" s="22">
        <v>41</v>
      </c>
      <c r="EA5" s="22">
        <v>37</v>
      </c>
      <c r="EB5" s="22">
        <v>42</v>
      </c>
      <c r="EC5" s="22">
        <v>40</v>
      </c>
      <c r="ED5" s="22"/>
      <c r="EE5" s="22"/>
    </row>
    <row r="6" spans="1:135" ht="3" customHeight="1" x14ac:dyDescent="0.25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5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5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>
        <v>143812.72200000001</v>
      </c>
      <c r="DY8" s="22">
        <v>36177</v>
      </c>
      <c r="DZ8" s="22">
        <v>179809.65000000008</v>
      </c>
      <c r="EA8" s="22">
        <v>152419.74600000004</v>
      </c>
      <c r="EB8" s="22">
        <v>172249.06099999999</v>
      </c>
      <c r="EC8" s="22">
        <v>167921.65599999999</v>
      </c>
      <c r="ED8" s="22"/>
      <c r="EE8" s="22"/>
    </row>
    <row r="9" spans="1:135" x14ac:dyDescent="0.25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>
        <v>14884.84</v>
      </c>
      <c r="DY9" s="22">
        <v>0</v>
      </c>
      <c r="DZ9" s="22">
        <v>6123.8600000000006</v>
      </c>
      <c r="EA9" s="22">
        <v>20458.236000000001</v>
      </c>
      <c r="EB9" s="22">
        <v>4898.1899999999996</v>
      </c>
      <c r="EC9" s="22">
        <v>29092.631000000001</v>
      </c>
      <c r="ED9" s="22"/>
      <c r="EE9" s="22"/>
    </row>
    <row r="10" spans="1:135" x14ac:dyDescent="0.25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>
        <v>76058.5</v>
      </c>
      <c r="DY10" s="22">
        <v>12451</v>
      </c>
      <c r="DZ10" s="22">
        <v>16356.953000000001</v>
      </c>
      <c r="EA10" s="22">
        <v>17751.2</v>
      </c>
      <c r="EB10" s="22">
        <v>49142.740000000005</v>
      </c>
      <c r="EC10" s="22">
        <v>43754.29</v>
      </c>
      <c r="ED10" s="22"/>
      <c r="EE10" s="22"/>
    </row>
    <row r="11" spans="1:135" x14ac:dyDescent="0.25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>
        <v>45156.460000000006</v>
      </c>
      <c r="DY11" s="22">
        <v>3660</v>
      </c>
      <c r="DZ11" s="22">
        <v>54682.299999999996</v>
      </c>
      <c r="EA11" s="22">
        <v>43557.98</v>
      </c>
      <c r="EB11" s="22">
        <v>16938.558999999997</v>
      </c>
      <c r="EC11" s="22">
        <v>7774.44</v>
      </c>
      <c r="ED11" s="22"/>
      <c r="EE11" s="22"/>
    </row>
    <row r="12" spans="1:135" x14ac:dyDescent="0.25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/>
      <c r="EE12" s="22"/>
    </row>
    <row r="13" spans="1:135" x14ac:dyDescent="0.25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196731.50299999997</v>
      </c>
      <c r="DX13" s="64">
        <f t="shared" si="6"/>
        <v>279912.522</v>
      </c>
      <c r="DY13" s="64">
        <f t="shared" si="6"/>
        <v>52288</v>
      </c>
      <c r="DZ13" s="64">
        <f t="shared" si="6"/>
        <v>256972.76300000006</v>
      </c>
      <c r="EA13" s="64">
        <f t="shared" si="6"/>
        <v>234187.16200000007</v>
      </c>
      <c r="EB13" s="64">
        <f t="shared" si="6"/>
        <v>243228.55</v>
      </c>
      <c r="EC13" s="64">
        <f t="shared" si="6"/>
        <v>248543.01699999999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5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5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5.6" x14ac:dyDescent="0.25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>
        <v>18966</v>
      </c>
      <c r="DY16" s="22">
        <v>23017</v>
      </c>
      <c r="DZ16" s="22">
        <v>27763</v>
      </c>
      <c r="EA16" s="22">
        <v>22252</v>
      </c>
      <c r="EB16" s="22">
        <v>25629</v>
      </c>
      <c r="EC16" s="22">
        <v>29214</v>
      </c>
      <c r="ED16" s="22"/>
      <c r="EE16" s="22"/>
    </row>
    <row r="17" spans="1:135" x14ac:dyDescent="0.25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>
        <v>10106</v>
      </c>
      <c r="DY17" s="25">
        <v>12496</v>
      </c>
      <c r="DZ17" s="25">
        <v>15065</v>
      </c>
      <c r="EA17" s="25">
        <v>12155</v>
      </c>
      <c r="EB17" s="25">
        <v>14413</v>
      </c>
      <c r="EC17" s="25">
        <v>15609</v>
      </c>
      <c r="ED17" s="25"/>
      <c r="EE17" s="25"/>
    </row>
    <row r="18" spans="1:135" ht="3" customHeight="1" x14ac:dyDescent="0.25"/>
    <row r="19" spans="1:135" ht="15.6" x14ac:dyDescent="0.25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5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3862532.0314994585</v>
      </c>
      <c r="DX20" s="64">
        <f t="shared" si="11"/>
        <v>4992019.4830000186</v>
      </c>
      <c r="DY20" s="64">
        <f t="shared" si="11"/>
        <v>4535155.8876055637</v>
      </c>
      <c r="DZ20" s="64">
        <f t="shared" si="11"/>
        <v>5192026.08</v>
      </c>
      <c r="EA20" s="64">
        <f t="shared" si="11"/>
        <v>4918351.3563200478</v>
      </c>
      <c r="EB20" s="64">
        <f t="shared" si="11"/>
        <v>5351624.24</v>
      </c>
      <c r="EC20" s="64">
        <f t="shared" si="11"/>
        <v>5978407.7968224185</v>
      </c>
      <c r="ED20" s="64">
        <f t="shared" si="11"/>
        <v>0</v>
      </c>
      <c r="EE20" s="64">
        <f t="shared" ref="EE20" si="12">+SUM(EE21:EE24)</f>
        <v>0</v>
      </c>
    </row>
    <row r="21" spans="1:135" x14ac:dyDescent="0.25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>
        <v>852176.94790000003</v>
      </c>
      <c r="DY21" s="25">
        <v>1063995.6823000002</v>
      </c>
      <c r="DZ21" s="25">
        <v>1358904</v>
      </c>
      <c r="EA21" s="25">
        <v>1095958.9531999999</v>
      </c>
      <c r="EB21" s="25">
        <v>1393242</v>
      </c>
      <c r="EC21" s="25">
        <v>1544274.870000001</v>
      </c>
      <c r="ED21" s="25"/>
      <c r="EE21" s="25"/>
    </row>
    <row r="22" spans="1:135" x14ac:dyDescent="0.25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>
        <v>2301007.130600018</v>
      </c>
      <c r="DY22" s="25">
        <v>1432241.4916000301</v>
      </c>
      <c r="DZ22" s="25">
        <v>1717347</v>
      </c>
      <c r="EA22" s="25">
        <v>1733865.5731200483</v>
      </c>
      <c r="EB22" s="25">
        <v>1856500</v>
      </c>
      <c r="EC22" s="25">
        <v>2002001.3358701128</v>
      </c>
      <c r="ED22" s="25"/>
      <c r="EE22" s="25"/>
    </row>
    <row r="23" spans="1:135" x14ac:dyDescent="0.25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>
        <v>1801685.3545000004</v>
      </c>
      <c r="DY23" s="25">
        <v>2011295.7746153842</v>
      </c>
      <c r="DZ23" s="25">
        <v>2081789</v>
      </c>
      <c r="EA23" s="25">
        <v>2022306</v>
      </c>
      <c r="EB23" s="25">
        <v>2078727</v>
      </c>
      <c r="EC23" s="25">
        <v>2410832.2190676592</v>
      </c>
      <c r="ED23" s="25"/>
      <c r="EE23" s="25"/>
    </row>
    <row r="24" spans="1:135" x14ac:dyDescent="0.25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>
        <v>37150.050000000003</v>
      </c>
      <c r="DY24" s="25">
        <v>27622.939090148786</v>
      </c>
      <c r="DZ24" s="25">
        <v>33986.080000000002</v>
      </c>
      <c r="EA24" s="25">
        <v>66220.83</v>
      </c>
      <c r="EB24" s="25">
        <v>23155.24</v>
      </c>
      <c r="EC24" s="25">
        <v>21299.371884644574</v>
      </c>
      <c r="ED24" s="25"/>
      <c r="EE24" s="25"/>
    </row>
    <row r="25" spans="1:135" ht="3" customHeight="1" x14ac:dyDescent="0.25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5">
      <c r="A26" s="89" t="s">
        <v>113</v>
      </c>
      <c r="B26" s="89"/>
      <c r="C26" s="8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5">
      <c r="A27" s="87" t="s">
        <v>114</v>
      </c>
      <c r="B27" s="87"/>
      <c r="C27" s="87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5">
      <c r="A28" s="87" t="s">
        <v>115</v>
      </c>
      <c r="B28" s="87"/>
      <c r="C28" s="8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5">
      <c r="A29" s="87" t="s">
        <v>103</v>
      </c>
      <c r="B29" s="87"/>
      <c r="C29" s="8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5">
      <c r="A30" s="87"/>
      <c r="B30" s="87"/>
      <c r="C30" s="8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5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5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5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5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5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5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3" priority="5"/>
  </conditionalFormatting>
  <conditionalFormatting sqref="DH21">
    <cfRule type="duplicateValues" dxfId="12" priority="3"/>
  </conditionalFormatting>
  <conditionalFormatting sqref="DI21:DQ21 DV21:EE21 DT21">
    <cfRule type="duplicateValues" dxfId="11" priority="20"/>
  </conditionalFormatting>
  <conditionalFormatting sqref="DU21">
    <cfRule type="duplicateValues" dxfId="10" priority="2"/>
  </conditionalFormatting>
  <conditionalFormatting sqref="DR21:DS21">
    <cfRule type="duplicateValues" dxfId="9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D5" activePane="bottomRight" state="frozen"/>
      <selection pane="topRight" activeCell="D1" sqref="D1"/>
      <selection pane="bottomLeft" activeCell="A5" sqref="A5"/>
      <selection pane="bottomRight" activeCell="BH29" sqref="BH29"/>
    </sheetView>
  </sheetViews>
  <sheetFormatPr baseColWidth="10" defaultColWidth="12.6640625" defaultRowHeight="13.2" x14ac:dyDescent="0.25"/>
  <cols>
    <col min="1" max="1" width="3.44140625" style="13" bestFit="1" customWidth="1"/>
    <col min="2" max="2" width="36.109375" style="14" bestFit="1" customWidth="1"/>
    <col min="3" max="3" width="15.6640625" style="13" bestFit="1" customWidth="1"/>
    <col min="4" max="16384" width="12.6640625" style="14"/>
  </cols>
  <sheetData>
    <row r="1" spans="1:63" ht="16.8" x14ac:dyDescent="0.25">
      <c r="A1" s="85" t="s">
        <v>61</v>
      </c>
      <c r="B1" s="85"/>
      <c r="C1" s="85"/>
    </row>
    <row r="2" spans="1:63" ht="15" customHeight="1" x14ac:dyDescent="0.25">
      <c r="A2" s="88" t="s">
        <v>57</v>
      </c>
      <c r="B2" s="88"/>
      <c r="C2" s="88"/>
    </row>
    <row r="4" spans="1:63" x14ac:dyDescent="0.25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5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>
        <v>33</v>
      </c>
      <c r="BE5" s="22">
        <v>39</v>
      </c>
      <c r="BF5" s="22">
        <v>36</v>
      </c>
      <c r="BG5" s="22">
        <v>41</v>
      </c>
      <c r="BH5" s="22">
        <v>50</v>
      </c>
      <c r="BI5" s="22">
        <v>43</v>
      </c>
      <c r="BJ5" s="22"/>
      <c r="BK5" s="22"/>
    </row>
    <row r="6" spans="1:63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5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5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>
        <v>369.47</v>
      </c>
      <c r="BE8" s="22">
        <v>265.97000000000003</v>
      </c>
      <c r="BF8" s="22">
        <v>165.13</v>
      </c>
      <c r="BG8" s="22">
        <v>114.87</v>
      </c>
      <c r="BH8" s="22">
        <v>247.70000000000005</v>
      </c>
      <c r="BI8" s="22">
        <v>410.65000000000003</v>
      </c>
      <c r="BJ8" s="22"/>
      <c r="BK8" s="22"/>
    </row>
    <row r="9" spans="1:63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1350.08</v>
      </c>
      <c r="BG9" s="22">
        <v>0</v>
      </c>
      <c r="BH9" s="22">
        <v>0</v>
      </c>
      <c r="BI9" s="22">
        <v>0</v>
      </c>
      <c r="BJ9" s="22"/>
      <c r="BK9" s="22"/>
    </row>
    <row r="10" spans="1:63" x14ac:dyDescent="0.25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/>
      <c r="BK10" s="22"/>
    </row>
    <row r="11" spans="1:63" x14ac:dyDescent="0.25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>
        <v>874.2299999999999</v>
      </c>
      <c r="BE11" s="22">
        <v>2085.1</v>
      </c>
      <c r="BF11" s="22">
        <v>0</v>
      </c>
      <c r="BG11" s="22">
        <v>938.89999999999986</v>
      </c>
      <c r="BH11" s="22">
        <v>2453.14</v>
      </c>
      <c r="BI11" s="22">
        <v>1859.5300000000002</v>
      </c>
      <c r="BJ11" s="22"/>
      <c r="BK11" s="22"/>
    </row>
    <row r="12" spans="1:63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/>
      <c r="BK12" s="22"/>
    </row>
    <row r="13" spans="1:63" x14ac:dyDescent="0.25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1439.8899999999999</v>
      </c>
      <c r="BD13" s="26">
        <f t="shared" si="7"/>
        <v>1243.6999999999998</v>
      </c>
      <c r="BE13" s="26">
        <f t="shared" si="7"/>
        <v>2351.0699999999997</v>
      </c>
      <c r="BF13" s="26">
        <f t="shared" si="7"/>
        <v>1515.21</v>
      </c>
      <c r="BG13" s="26">
        <f t="shared" si="7"/>
        <v>1053.77</v>
      </c>
      <c r="BH13" s="26">
        <f t="shared" si="7"/>
        <v>2700.84</v>
      </c>
      <c r="BI13" s="26">
        <f t="shared" si="7"/>
        <v>2270.1800000000003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5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5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>
        <v>30</v>
      </c>
      <c r="BE16" s="22">
        <v>30</v>
      </c>
      <c r="BF16" s="22">
        <v>22</v>
      </c>
      <c r="BG16" s="22">
        <v>14</v>
      </c>
      <c r="BH16" s="22">
        <v>24</v>
      </c>
      <c r="BI16" s="22">
        <v>38</v>
      </c>
      <c r="BJ16" s="22"/>
      <c r="BK16" s="22"/>
    </row>
    <row r="17" spans="1:63" x14ac:dyDescent="0.25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>
        <v>18</v>
      </c>
      <c r="BE17" s="22">
        <v>18</v>
      </c>
      <c r="BF17" s="22">
        <v>11</v>
      </c>
      <c r="BG17" s="22">
        <v>7</v>
      </c>
      <c r="BH17" s="22">
        <v>12</v>
      </c>
      <c r="BI17" s="22">
        <v>19</v>
      </c>
      <c r="BJ17" s="22"/>
      <c r="BK17" s="22"/>
    </row>
    <row r="18" spans="1:63" ht="3" customHeight="1" x14ac:dyDescent="0.25"/>
    <row r="19" spans="1:63" x14ac:dyDescent="0.25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5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37945.280000000021</v>
      </c>
      <c r="BD20" s="26">
        <f t="shared" si="16"/>
        <v>25052.790000000005</v>
      </c>
      <c r="BE20" s="26">
        <f t="shared" si="16"/>
        <v>52789.109999999993</v>
      </c>
      <c r="BF20" s="26">
        <f t="shared" si="16"/>
        <v>35285.099999999991</v>
      </c>
      <c r="BG20" s="26">
        <f t="shared" si="16"/>
        <v>36099.46</v>
      </c>
      <c r="BH20" s="26">
        <f t="shared" si="16"/>
        <v>62821.94</v>
      </c>
      <c r="BI20" s="26">
        <f t="shared" si="16"/>
        <v>43507.43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5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>
        <v>2971.06</v>
      </c>
      <c r="BE21" s="22">
        <v>4368.4400000000005</v>
      </c>
      <c r="BF21" s="22">
        <v>3759.590000000002</v>
      </c>
      <c r="BG21" s="22">
        <v>4443.1900000000023</v>
      </c>
      <c r="BH21" s="22">
        <v>4664.2000000000035</v>
      </c>
      <c r="BI21" s="22">
        <v>4374.9500000000025</v>
      </c>
      <c r="BJ21" s="22"/>
      <c r="BK21" s="22"/>
    </row>
    <row r="22" spans="1:63" x14ac:dyDescent="0.25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>
        <v>19975.500000000004</v>
      </c>
      <c r="BE22" s="22">
        <v>43922.619999999988</v>
      </c>
      <c r="BF22" s="22">
        <v>31525.509999999987</v>
      </c>
      <c r="BG22" s="22">
        <v>23858.05</v>
      </c>
      <c r="BH22" s="22">
        <v>39442.74</v>
      </c>
      <c r="BI22" s="22">
        <v>36882.909999999996</v>
      </c>
      <c r="BJ22" s="22"/>
      <c r="BK22" s="22"/>
    </row>
    <row r="23" spans="1:63" x14ac:dyDescent="0.25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>
        <v>2106.23</v>
      </c>
      <c r="BE23" s="22">
        <v>4498.05</v>
      </c>
      <c r="BF23" s="22">
        <v>0</v>
      </c>
      <c r="BG23" s="22">
        <v>7798.2199999999993</v>
      </c>
      <c r="BH23" s="22">
        <v>18714.999999999996</v>
      </c>
      <c r="BI23" s="22">
        <v>2249.5699999999997</v>
      </c>
      <c r="BJ23" s="22"/>
      <c r="BK23" s="22"/>
    </row>
    <row r="24" spans="1:63" x14ac:dyDescent="0.25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5">
      <c r="C26" s="55"/>
    </row>
    <row r="27" spans="1:63" x14ac:dyDescent="0.25">
      <c r="C27" s="55"/>
    </row>
    <row r="28" spans="1:63" x14ac:dyDescent="0.25">
      <c r="C28" s="55"/>
    </row>
    <row r="29" spans="1:63" x14ac:dyDescent="0.25">
      <c r="C29" s="55"/>
    </row>
    <row r="30" spans="1:63" x14ac:dyDescent="0.25">
      <c r="C30" s="55"/>
    </row>
  </sheetData>
  <mergeCells count="2">
    <mergeCell ref="A2:C2"/>
    <mergeCell ref="A1:C1"/>
  </mergeCells>
  <conditionalFormatting sqref="P21:AL21 AM22">
    <cfRule type="duplicateValues" dxfId="8" priority="5"/>
  </conditionalFormatting>
  <conditionalFormatting sqref="AN21:AP21 AR21:BE21 BG21:BK21">
    <cfRule type="duplicateValues" dxfId="7" priority="12"/>
  </conditionalFormatting>
  <conditionalFormatting sqref="AQ21">
    <cfRule type="duplicateValues" dxfId="6" priority="3"/>
  </conditionalFormatting>
  <conditionalFormatting sqref="BF22">
    <cfRule type="duplicateValues" dxfId="5" priority="2"/>
  </conditionalFormatting>
  <conditionalFormatting sqref="BF21">
    <cfRule type="duplicateValues" dxfId="4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opLeftCell="A4" workbookViewId="0">
      <pane xSplit="3" topLeftCell="AI1" activePane="topRight" state="frozen"/>
      <selection pane="topRight" activeCell="AL28" sqref="AL28"/>
    </sheetView>
  </sheetViews>
  <sheetFormatPr baseColWidth="10" defaultColWidth="12.6640625" defaultRowHeight="13.8" x14ac:dyDescent="0.25"/>
  <cols>
    <col min="1" max="1" width="3.6640625" style="65" customWidth="1"/>
    <col min="2" max="2" width="31.109375" style="65" customWidth="1"/>
    <col min="3" max="3" width="17.5546875" style="65" customWidth="1"/>
    <col min="4" max="16384" width="12.6640625" style="65"/>
  </cols>
  <sheetData>
    <row r="1" spans="1:41" ht="16.8" x14ac:dyDescent="0.25">
      <c r="A1" s="85" t="s">
        <v>61</v>
      </c>
      <c r="B1" s="85"/>
      <c r="C1" s="13"/>
      <c r="D1" s="14"/>
    </row>
    <row r="2" spans="1:41" x14ac:dyDescent="0.25">
      <c r="A2" s="84" t="s">
        <v>95</v>
      </c>
      <c r="B2" s="84"/>
      <c r="C2" s="84"/>
      <c r="D2" s="14"/>
    </row>
    <row r="3" spans="1:41" x14ac:dyDescent="0.25">
      <c r="A3" s="13"/>
      <c r="B3" s="14"/>
      <c r="C3" s="13"/>
      <c r="D3" s="14"/>
    </row>
    <row r="4" spans="1:41" x14ac:dyDescent="0.25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5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>
        <v>15</v>
      </c>
      <c r="AI5" s="22">
        <v>16</v>
      </c>
      <c r="AJ5" s="22">
        <v>21</v>
      </c>
      <c r="AK5" s="22">
        <v>19</v>
      </c>
      <c r="AL5" s="22">
        <v>14</v>
      </c>
      <c r="AM5" s="22">
        <v>19</v>
      </c>
      <c r="AN5" s="22"/>
      <c r="AO5" s="22"/>
    </row>
    <row r="6" spans="1:41" ht="3" customHeight="1" x14ac:dyDescent="0.25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5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242.99</v>
      </c>
      <c r="AJ8" s="22">
        <v>0</v>
      </c>
      <c r="AK8" s="22">
        <v>0</v>
      </c>
      <c r="AL8" s="22">
        <v>0</v>
      </c>
      <c r="AM8" s="22">
        <v>0</v>
      </c>
      <c r="AN8" s="22"/>
      <c r="AO8" s="22"/>
    </row>
    <row r="9" spans="1:41" x14ac:dyDescent="0.25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3677.1019999999999</v>
      </c>
      <c r="AN9" s="22"/>
      <c r="AO9" s="22"/>
    </row>
    <row r="10" spans="1:41" x14ac:dyDescent="0.25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>
        <v>258548.47</v>
      </c>
      <c r="AI10" s="22">
        <v>188164.25</v>
      </c>
      <c r="AJ10" s="22">
        <v>302448.27</v>
      </c>
      <c r="AK10" s="22">
        <v>274666.96999999997</v>
      </c>
      <c r="AL10" s="22">
        <v>268265.77</v>
      </c>
      <c r="AM10" s="22">
        <v>364139.37</v>
      </c>
      <c r="AN10" s="22"/>
      <c r="AO10" s="22"/>
    </row>
    <row r="11" spans="1:41" x14ac:dyDescent="0.25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>
        <v>3154.47</v>
      </c>
      <c r="AI11" s="22">
        <v>11898.38</v>
      </c>
      <c r="AJ11" s="22">
        <v>8033.0700000000006</v>
      </c>
      <c r="AK11" s="22">
        <v>12141.86</v>
      </c>
      <c r="AL11" s="22">
        <v>10677.59</v>
      </c>
      <c r="AM11" s="22">
        <v>12783.880000000001</v>
      </c>
      <c r="AN11" s="22"/>
      <c r="AO11" s="22"/>
    </row>
    <row r="12" spans="1:41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/>
      <c r="AO12" s="22"/>
    </row>
    <row r="13" spans="1:41" x14ac:dyDescent="0.25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M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306574.56</v>
      </c>
      <c r="AH13" s="64">
        <f t="shared" si="2"/>
        <v>261702.94</v>
      </c>
      <c r="AI13" s="64">
        <f t="shared" si="2"/>
        <v>200305.62</v>
      </c>
      <c r="AJ13" s="64">
        <f t="shared" si="2"/>
        <v>310481.34000000003</v>
      </c>
      <c r="AK13" s="64">
        <f t="shared" si="2"/>
        <v>286808.82999999996</v>
      </c>
      <c r="AL13" s="64">
        <f t="shared" si="2"/>
        <v>278943.36000000004</v>
      </c>
      <c r="AM13" s="64">
        <f t="shared" si="2"/>
        <v>380600.35200000001</v>
      </c>
      <c r="AN13" s="64"/>
      <c r="AO13" s="64"/>
    </row>
    <row r="14" spans="1:41" ht="3" customHeight="1" x14ac:dyDescent="0.25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/>
      <c r="AO16" s="22"/>
    </row>
    <row r="17" spans="1:41" x14ac:dyDescent="0.25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/>
      <c r="AO17" s="22"/>
    </row>
    <row r="18" spans="1:41" ht="3" customHeight="1" x14ac:dyDescent="0.25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5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5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M20" si="5">+SUM(AF21:AF25)</f>
        <v>3188104.2485000002</v>
      </c>
      <c r="AG20" s="64">
        <f t="shared" si="5"/>
        <v>3785797.4141200003</v>
      </c>
      <c r="AH20" s="64">
        <f t="shared" si="5"/>
        <v>3234882.66</v>
      </c>
      <c r="AI20" s="64">
        <f t="shared" si="5"/>
        <v>2616894.8859999999</v>
      </c>
      <c r="AJ20" s="64">
        <f t="shared" si="5"/>
        <v>3624118.7612399994</v>
      </c>
      <c r="AK20" s="64">
        <f t="shared" si="5"/>
        <v>3618268.0199999996</v>
      </c>
      <c r="AL20" s="64">
        <f t="shared" si="5"/>
        <v>3285805.7</v>
      </c>
      <c r="AM20" s="64">
        <f t="shared" si="5"/>
        <v>4693097.1700000009</v>
      </c>
      <c r="AN20" s="64"/>
      <c r="AO20" s="64"/>
    </row>
    <row r="21" spans="1:41" x14ac:dyDescent="0.25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>
        <v>762941.59000000008</v>
      </c>
      <c r="AI21" s="22">
        <v>825619.54599999997</v>
      </c>
      <c r="AJ21" s="22">
        <v>1011557</v>
      </c>
      <c r="AK21" s="22">
        <v>840282.3899999999</v>
      </c>
      <c r="AL21" s="22">
        <v>784460.41000000015</v>
      </c>
      <c r="AM21" s="22">
        <v>1070836.8799999999</v>
      </c>
      <c r="AN21" s="22"/>
      <c r="AO21" s="22"/>
    </row>
    <row r="22" spans="1:41" x14ac:dyDescent="0.25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>
        <v>2417016.0200000005</v>
      </c>
      <c r="AI22" s="22">
        <v>1760052.8199999998</v>
      </c>
      <c r="AJ22" s="22">
        <v>2549118.7612399994</v>
      </c>
      <c r="AK22" s="22">
        <v>2691781.08</v>
      </c>
      <c r="AL22" s="22">
        <v>2408786.52</v>
      </c>
      <c r="AM22" s="22">
        <v>3483836.68</v>
      </c>
      <c r="AN22" s="22"/>
      <c r="AO22" s="22"/>
    </row>
    <row r="23" spans="1:41" x14ac:dyDescent="0.25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/>
      <c r="AO23" s="22"/>
    </row>
    <row r="24" spans="1:41" x14ac:dyDescent="0.25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>
        <v>54925.05</v>
      </c>
      <c r="AI24" s="22">
        <v>31222.520000000004</v>
      </c>
      <c r="AJ24" s="22">
        <v>63443</v>
      </c>
      <c r="AK24" s="22">
        <v>86204.549999999988</v>
      </c>
      <c r="AL24" s="22">
        <v>92558.770000000019</v>
      </c>
      <c r="AM24" s="22">
        <v>138423.61000000002</v>
      </c>
      <c r="AN24" s="22"/>
      <c r="AO24" s="22"/>
    </row>
    <row r="25" spans="1:41" x14ac:dyDescent="0.25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/>
      <c r="AO25" s="22"/>
    </row>
    <row r="26" spans="1:41" ht="3" customHeight="1" x14ac:dyDescent="0.25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5">
      <c r="A27" s="90" t="s">
        <v>104</v>
      </c>
      <c r="B27" s="90"/>
      <c r="C27" s="90"/>
    </row>
  </sheetData>
  <mergeCells count="3">
    <mergeCell ref="A1:B1"/>
    <mergeCell ref="A2:C2"/>
    <mergeCell ref="A27:C27"/>
  </mergeCells>
  <conditionalFormatting sqref="D21:Q21">
    <cfRule type="duplicateValues" dxfId="3" priority="4"/>
  </conditionalFormatting>
  <conditionalFormatting sqref="R21:AC21">
    <cfRule type="duplicateValues" dxfId="2" priority="3"/>
  </conditionalFormatting>
  <conditionalFormatting sqref="AD21 AF21:AO21">
    <cfRule type="duplicateValues" dxfId="1" priority="2"/>
  </conditionalFormatting>
  <conditionalFormatting sqref="AE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Martin Balberena</cp:lastModifiedBy>
  <dcterms:created xsi:type="dcterms:W3CDTF">2016-10-10T20:22:25Z</dcterms:created>
  <dcterms:modified xsi:type="dcterms:W3CDTF">2021-12-15T21:13:45Z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