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agosto aeropuertos\Diciembre\Ferreas\"/>
    </mc:Choice>
  </mc:AlternateContent>
  <xr:revisionPtr revIDLastSave="0" documentId="13_ncr:1_{4D467F99-503C-4257-B18F-4CC4C40C8B4F}" xr6:coauthVersionLast="47" xr6:coauthVersionMax="47" xr10:uidLastSave="{00000000-0000-0000-0000-000000000000}"/>
  <bookViews>
    <workbookView xWindow="-120" yWindow="-120" windowWidth="20730" windowHeight="1116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M23" i="6" l="1"/>
  <c r="DC38" i="2" l="1"/>
  <c r="DC31" i="2"/>
  <c r="DC28" i="2"/>
  <c r="DC20" i="2"/>
  <c r="DC17" i="2"/>
  <c r="DC14" i="2"/>
  <c r="DC11" i="2"/>
  <c r="DC8" i="2"/>
  <c r="DL23" i="6" l="1"/>
  <c r="DB38" i="2"/>
  <c r="DB31" i="2"/>
  <c r="DB28" i="2"/>
  <c r="DB20" i="2"/>
  <c r="DB17" i="2"/>
  <c r="DB14" i="2"/>
  <c r="DB11" i="2"/>
  <c r="DB8" i="2"/>
  <c r="CY38" i="2"/>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Z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<sst xmlns="http://schemas.openxmlformats.org/spreadsheetml/2006/main" count="1631" uniqueCount="151">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</sst>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tabSelected="1" zoomScaleNormal="100" workbookViewId="0">
      <pane xSplit="2" ySplit="3" topLeftCell="DL4" activePane="bottomRight" state="frozen"/>
      <selection pane="topRight" activeCell="C1" sqref="C1"/>
      <selection pane="bottomLeft" activeCell="A4" sqref="A4"/>
      <selection pane="bottomRight" activeCell="DN8" sqref="DN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3" t="s">
        <v>106</v>
      </c>
      <c r="B1" s="103"/>
    </row>
    <row r="2" spans="1:120"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1" t="s">
        <v>92</v>
      </c>
      <c r="C6" s="101" t="s">
        <v>21</v>
      </c>
      <c r="D6" s="100">
        <v>2013</v>
      </c>
      <c r="E6" s="100"/>
      <c r="F6" s="100"/>
      <c r="G6" s="100"/>
      <c r="H6" s="100"/>
      <c r="I6" s="100"/>
      <c r="J6" s="100"/>
      <c r="K6" s="100"/>
      <c r="L6" s="100"/>
      <c r="M6" s="100"/>
      <c r="N6" s="100"/>
      <c r="O6" s="100"/>
      <c r="P6" s="98" t="s">
        <v>6</v>
      </c>
      <c r="Q6" s="100">
        <v>2014</v>
      </c>
      <c r="R6" s="100"/>
      <c r="S6" s="100"/>
      <c r="T6" s="100"/>
      <c r="U6" s="100"/>
      <c r="V6" s="100"/>
      <c r="W6" s="100"/>
      <c r="X6" s="100"/>
      <c r="Y6" s="100"/>
      <c r="Z6" s="100"/>
      <c r="AA6" s="100"/>
      <c r="AB6" s="100"/>
      <c r="AC6" s="98" t="s">
        <v>7</v>
      </c>
      <c r="AD6" s="100">
        <v>2015</v>
      </c>
      <c r="AE6" s="100"/>
      <c r="AF6" s="100"/>
      <c r="AG6" s="100"/>
      <c r="AH6" s="100"/>
      <c r="AI6" s="100"/>
      <c r="AJ6" s="100"/>
      <c r="AK6" s="100"/>
      <c r="AL6" s="100"/>
      <c r="AM6" s="100"/>
      <c r="AN6" s="100"/>
      <c r="AO6" s="100"/>
      <c r="AP6" s="98" t="s">
        <v>15</v>
      </c>
      <c r="AQ6" s="100">
        <v>2016</v>
      </c>
      <c r="AR6" s="100"/>
      <c r="AS6" s="100"/>
      <c r="AT6" s="100"/>
      <c r="AU6" s="100"/>
      <c r="AV6" s="100"/>
      <c r="AW6" s="100"/>
      <c r="AX6" s="100"/>
      <c r="AY6" s="100"/>
      <c r="AZ6" s="100"/>
      <c r="BA6" s="100"/>
      <c r="BB6" s="100"/>
      <c r="BC6" s="98" t="s">
        <v>9</v>
      </c>
      <c r="BD6" s="100">
        <v>2017</v>
      </c>
      <c r="BE6" s="100"/>
      <c r="BF6" s="100"/>
      <c r="BG6" s="100"/>
      <c r="BH6" s="100"/>
      <c r="BI6" s="100"/>
      <c r="BJ6" s="100"/>
      <c r="BK6" s="100"/>
      <c r="BL6" s="100"/>
      <c r="BM6" s="100"/>
      <c r="BN6" s="100"/>
      <c r="BO6" s="100"/>
      <c r="BP6" s="98" t="s">
        <v>116</v>
      </c>
      <c r="BQ6" s="100">
        <v>2018</v>
      </c>
      <c r="BR6" s="100"/>
      <c r="BS6" s="100"/>
      <c r="BT6" s="100"/>
      <c r="BU6" s="100"/>
      <c r="BV6" s="100"/>
      <c r="BW6" s="100"/>
      <c r="BX6" s="100"/>
      <c r="BY6" s="100"/>
      <c r="BZ6" s="100"/>
      <c r="CA6" s="100"/>
      <c r="CB6" s="100"/>
      <c r="CC6" s="98" t="s">
        <v>120</v>
      </c>
      <c r="CD6" s="100">
        <v>2019</v>
      </c>
      <c r="CE6" s="100"/>
      <c r="CF6" s="100"/>
      <c r="CG6" s="100"/>
      <c r="CH6" s="100"/>
      <c r="CI6" s="100"/>
      <c r="CJ6" s="100"/>
      <c r="CK6" s="100"/>
      <c r="CL6" s="100"/>
      <c r="CM6" s="100"/>
      <c r="CN6" s="100"/>
      <c r="CO6" s="100"/>
      <c r="CP6" s="98" t="s">
        <v>143</v>
      </c>
      <c r="CQ6" s="100">
        <v>2020</v>
      </c>
      <c r="CR6" s="100"/>
      <c r="CS6" s="100"/>
      <c r="CT6" s="100"/>
      <c r="CU6" s="100"/>
      <c r="CV6" s="100"/>
      <c r="CW6" s="100"/>
      <c r="CX6" s="100"/>
      <c r="CY6" s="100"/>
      <c r="CZ6" s="100"/>
      <c r="DA6" s="100"/>
      <c r="DB6" s="100"/>
      <c r="DC6" s="98" t="s">
        <v>147</v>
      </c>
      <c r="DD6" s="100">
        <v>2021</v>
      </c>
      <c r="DE6" s="100"/>
      <c r="DF6" s="100"/>
      <c r="DG6" s="100"/>
      <c r="DH6" s="100"/>
      <c r="DI6" s="100"/>
      <c r="DJ6" s="100"/>
      <c r="DK6" s="100"/>
      <c r="DL6" s="100"/>
      <c r="DM6" s="100"/>
      <c r="DN6" s="100"/>
      <c r="DO6" s="100"/>
      <c r="DP6" s="98" t="s">
        <v>150</v>
      </c>
    </row>
    <row r="7" spans="1:120" ht="18.75" customHeight="1" x14ac:dyDescent="0.2">
      <c r="B7" s="102"/>
      <c r="C7" s="102"/>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c r="DO8" s="14"/>
      <c r="DP8" s="14">
        <f>+SUM(DD8:DO8)</f>
        <v>2283144.02</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c r="DO9" s="14"/>
      <c r="DP9" s="14">
        <f t="shared" ref="DP9:DP14" si="8">+SUM(DD9:DO9)</f>
        <v>332428270.43000001</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c r="DO12" s="14"/>
      <c r="DP12" s="14">
        <f t="shared" si="8"/>
        <v>4987512.8299999991</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c r="DO13" s="14"/>
      <c r="DP13" s="14">
        <f t="shared" si="8"/>
        <v>5781601.2400000002</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c r="DO14" s="14"/>
      <c r="DP14" s="14">
        <f t="shared" si="8"/>
        <v>10769114.070000002</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1" t="s">
        <v>92</v>
      </c>
      <c r="C17" s="101" t="s">
        <v>21</v>
      </c>
      <c r="D17" s="100">
        <v>2013</v>
      </c>
      <c r="E17" s="100"/>
      <c r="F17" s="100"/>
      <c r="G17" s="100"/>
      <c r="H17" s="100"/>
      <c r="I17" s="100"/>
      <c r="J17" s="100"/>
      <c r="K17" s="100"/>
      <c r="L17" s="100"/>
      <c r="M17" s="100"/>
      <c r="N17" s="100"/>
      <c r="O17" s="100"/>
      <c r="P17" s="98" t="s">
        <v>6</v>
      </c>
      <c r="Q17" s="100">
        <v>2014</v>
      </c>
      <c r="R17" s="100"/>
      <c r="S17" s="100"/>
      <c r="T17" s="100"/>
      <c r="U17" s="100"/>
      <c r="V17" s="100"/>
      <c r="W17" s="100"/>
      <c r="X17" s="100"/>
      <c r="Y17" s="100"/>
      <c r="Z17" s="100"/>
      <c r="AA17" s="100"/>
      <c r="AB17" s="100"/>
      <c r="AC17" s="98" t="s">
        <v>7</v>
      </c>
      <c r="AD17" s="100">
        <v>2015</v>
      </c>
      <c r="AE17" s="100"/>
      <c r="AF17" s="100"/>
      <c r="AG17" s="100"/>
      <c r="AH17" s="100"/>
      <c r="AI17" s="100"/>
      <c r="AJ17" s="100"/>
      <c r="AK17" s="100"/>
      <c r="AL17" s="100"/>
      <c r="AM17" s="100"/>
      <c r="AN17" s="100"/>
      <c r="AO17" s="100"/>
      <c r="AP17" s="98" t="s">
        <v>15</v>
      </c>
      <c r="AQ17" s="100">
        <v>2016</v>
      </c>
      <c r="AR17" s="100"/>
      <c r="AS17" s="100"/>
      <c r="AT17" s="100"/>
      <c r="AU17" s="100"/>
      <c r="AV17" s="100"/>
      <c r="AW17" s="100"/>
      <c r="AX17" s="100"/>
      <c r="AY17" s="100"/>
      <c r="AZ17" s="100"/>
      <c r="BA17" s="100"/>
      <c r="BB17" s="100"/>
      <c r="BC17" s="98" t="s">
        <v>9</v>
      </c>
      <c r="BD17" s="100">
        <v>2017</v>
      </c>
      <c r="BE17" s="100"/>
      <c r="BF17" s="100"/>
      <c r="BG17" s="100"/>
      <c r="BH17" s="100"/>
      <c r="BI17" s="100"/>
      <c r="BJ17" s="100"/>
      <c r="BK17" s="100"/>
      <c r="BL17" s="100"/>
      <c r="BM17" s="100"/>
      <c r="BN17" s="100"/>
      <c r="BO17" s="100"/>
      <c r="BP17" s="98" t="s">
        <v>116</v>
      </c>
      <c r="BQ17" s="100">
        <v>2018</v>
      </c>
      <c r="BR17" s="100"/>
      <c r="BS17" s="100"/>
      <c r="BT17" s="100"/>
      <c r="BU17" s="100"/>
      <c r="BV17" s="100"/>
      <c r="BW17" s="100"/>
      <c r="BX17" s="100"/>
      <c r="BY17" s="100"/>
      <c r="BZ17" s="100"/>
      <c r="CA17" s="100"/>
      <c r="CB17" s="100"/>
      <c r="CC17" s="98" t="s">
        <v>120</v>
      </c>
      <c r="CD17" s="100">
        <v>2019</v>
      </c>
      <c r="CE17" s="100"/>
      <c r="CF17" s="100"/>
      <c r="CG17" s="100"/>
      <c r="CH17" s="100"/>
      <c r="CI17" s="100"/>
      <c r="CJ17" s="100"/>
      <c r="CK17" s="100"/>
      <c r="CL17" s="100"/>
      <c r="CM17" s="100"/>
      <c r="CN17" s="100"/>
      <c r="CO17" s="100"/>
      <c r="CP17" s="98" t="s">
        <v>143</v>
      </c>
      <c r="CQ17" s="100">
        <v>2020</v>
      </c>
      <c r="CR17" s="100"/>
      <c r="CS17" s="100"/>
      <c r="CT17" s="100"/>
      <c r="CU17" s="100"/>
      <c r="CV17" s="100"/>
      <c r="CW17" s="100"/>
      <c r="CX17" s="100"/>
      <c r="CY17" s="100"/>
      <c r="CZ17" s="100"/>
      <c r="DA17" s="100"/>
      <c r="DB17" s="100"/>
      <c r="DC17" s="98" t="s">
        <v>147</v>
      </c>
      <c r="DD17" s="100">
        <v>2021</v>
      </c>
      <c r="DE17" s="100"/>
      <c r="DF17" s="100"/>
      <c r="DG17" s="100"/>
      <c r="DH17" s="100"/>
      <c r="DI17" s="100"/>
      <c r="DJ17" s="100"/>
      <c r="DK17" s="100"/>
      <c r="DL17" s="100"/>
      <c r="DM17" s="100"/>
      <c r="DN17" s="100"/>
      <c r="DO17" s="100"/>
      <c r="DP17" s="98" t="s">
        <v>150</v>
      </c>
    </row>
    <row r="18" spans="2:120" ht="30" x14ac:dyDescent="0.2">
      <c r="B18" s="102"/>
      <c r="C18" s="102"/>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c r="DO19" s="16"/>
      <c r="DP19" s="14">
        <f t="shared" ref="DP19:DP22" si="10">+SUM(DD19:DO19)</f>
        <v>28546952.159999996</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v>18769</v>
      </c>
      <c r="DL20" s="16">
        <v>17668.95</v>
      </c>
      <c r="DM20" s="16">
        <v>16344.65</v>
      </c>
      <c r="DN20" s="16"/>
      <c r="DO20" s="16"/>
      <c r="DP20" s="14">
        <f t="shared" si="10"/>
        <v>151059.12</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c r="DO21" s="16"/>
      <c r="DP21" s="14">
        <f t="shared" si="10"/>
        <v>18853350.550000001</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c r="DO22" s="16"/>
      <c r="DP22" s="14">
        <f t="shared" si="10"/>
        <v>608625.77</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C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I23" si="27">+SUM(DE19:DE22)</f>
        <v>4064497.9299999997</v>
      </c>
      <c r="DF23" s="19">
        <f t="shared" si="27"/>
        <v>4540956.55</v>
      </c>
      <c r="DG23" s="19">
        <f t="shared" si="27"/>
        <v>3954202.75</v>
      </c>
      <c r="DH23" s="19">
        <f t="shared" si="27"/>
        <v>4729457.0500000007</v>
      </c>
      <c r="DI23" s="19">
        <f t="shared" si="27"/>
        <v>5113419.6100000003</v>
      </c>
      <c r="DJ23" s="19">
        <v>5174183.26</v>
      </c>
      <c r="DK23" s="19">
        <v>5276566.1500000004</v>
      </c>
      <c r="DL23" s="19">
        <f>SUM(DL19:DL22)</f>
        <v>5210470.63</v>
      </c>
      <c r="DM23" s="19">
        <f>SUM(DM19:DM22)</f>
        <v>5457088.9400000004</v>
      </c>
      <c r="DN23" s="19"/>
      <c r="DO23" s="19"/>
      <c r="DP23" s="19">
        <f t="shared" ref="DP23" si="28">+DP19+DP20+DP21+DP22</f>
        <v>48159987.600000001</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P17:P18"/>
    <mergeCell ref="Q17:AB17"/>
    <mergeCell ref="AC17:AC18"/>
    <mergeCell ref="AD17:AO17"/>
    <mergeCell ref="AP17:AP18"/>
    <mergeCell ref="AQ17:BB17"/>
    <mergeCell ref="BC17:B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DB4" activePane="bottomRight" state="frozen"/>
      <selection pane="topRight" activeCell="C1" sqref="C1"/>
      <selection pane="bottomLeft" activeCell="A4" sqref="A4"/>
      <selection pane="bottomRight" activeCell="DB38" sqref="DB38:DC38"/>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3" t="s">
        <v>106</v>
      </c>
      <c r="B1" s="103"/>
    </row>
    <row r="2" spans="1:110" ht="30" customHeight="1" x14ac:dyDescent="0.2">
      <c r="A2" s="104" t="s">
        <v>133</v>
      </c>
      <c r="B2" s="104"/>
    </row>
    <row r="3" spans="1:110" ht="15" customHeight="1" x14ac:dyDescent="0.2">
      <c r="A3" s="105" t="s">
        <v>119</v>
      </c>
      <c r="B3" s="105"/>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1" t="s">
        <v>92</v>
      </c>
      <c r="C6" s="100">
        <v>2013</v>
      </c>
      <c r="D6" s="100"/>
      <c r="E6" s="100"/>
      <c r="F6" s="98" t="s">
        <v>6</v>
      </c>
      <c r="G6" s="100">
        <v>2014</v>
      </c>
      <c r="H6" s="100"/>
      <c r="I6" s="100"/>
      <c r="J6" s="100"/>
      <c r="K6" s="100"/>
      <c r="L6" s="100"/>
      <c r="M6" s="100"/>
      <c r="N6" s="100"/>
      <c r="O6" s="100"/>
      <c r="P6" s="100"/>
      <c r="Q6" s="100"/>
      <c r="R6" s="100"/>
      <c r="S6" s="98" t="s">
        <v>7</v>
      </c>
      <c r="T6" s="100">
        <v>2015</v>
      </c>
      <c r="U6" s="100"/>
      <c r="V6" s="100"/>
      <c r="W6" s="100"/>
      <c r="X6" s="100"/>
      <c r="Y6" s="100"/>
      <c r="Z6" s="100"/>
      <c r="AA6" s="100"/>
      <c r="AB6" s="100"/>
      <c r="AC6" s="100"/>
      <c r="AD6" s="100"/>
      <c r="AE6" s="100"/>
      <c r="AF6" s="98" t="s">
        <v>15</v>
      </c>
      <c r="AG6" s="100">
        <v>2016</v>
      </c>
      <c r="AH6" s="100"/>
      <c r="AI6" s="100"/>
      <c r="AJ6" s="100"/>
      <c r="AK6" s="100"/>
      <c r="AL6" s="100"/>
      <c r="AM6" s="100"/>
      <c r="AN6" s="100"/>
      <c r="AO6" s="100"/>
      <c r="AP6" s="100"/>
      <c r="AQ6" s="100"/>
      <c r="AR6" s="100"/>
      <c r="AS6" s="98" t="s">
        <v>9</v>
      </c>
      <c r="AT6" s="100">
        <v>2017</v>
      </c>
      <c r="AU6" s="100"/>
      <c r="AV6" s="100"/>
      <c r="AW6" s="100"/>
      <c r="AX6" s="100"/>
      <c r="AY6" s="100"/>
      <c r="AZ6" s="100"/>
      <c r="BA6" s="100"/>
      <c r="BB6" s="100"/>
      <c r="BC6" s="100"/>
      <c r="BD6" s="100"/>
      <c r="BE6" s="100"/>
      <c r="BF6" s="98" t="s">
        <v>116</v>
      </c>
      <c r="BG6" s="100">
        <v>2018</v>
      </c>
      <c r="BH6" s="100"/>
      <c r="BI6" s="100"/>
      <c r="BJ6" s="100"/>
      <c r="BK6" s="100"/>
      <c r="BL6" s="100"/>
      <c r="BM6" s="100"/>
      <c r="BN6" s="100"/>
      <c r="BO6" s="100"/>
      <c r="BP6" s="100"/>
      <c r="BQ6" s="100"/>
      <c r="BR6" s="100"/>
      <c r="BS6" s="98" t="s">
        <v>120</v>
      </c>
      <c r="BT6" s="100">
        <v>2019</v>
      </c>
      <c r="BU6" s="100"/>
      <c r="BV6" s="100"/>
      <c r="BW6" s="100"/>
      <c r="BX6" s="100"/>
      <c r="BY6" s="100"/>
      <c r="BZ6" s="100"/>
      <c r="CA6" s="100"/>
      <c r="CB6" s="100"/>
      <c r="CC6" s="100"/>
      <c r="CD6" s="100"/>
      <c r="CE6" s="100"/>
      <c r="CF6" s="98" t="s">
        <v>143</v>
      </c>
      <c r="CG6" s="100">
        <v>2020</v>
      </c>
      <c r="CH6" s="100"/>
      <c r="CI6" s="100"/>
      <c r="CJ6" s="100"/>
      <c r="CK6" s="100"/>
      <c r="CL6" s="100"/>
      <c r="CM6" s="100"/>
      <c r="CN6" s="100"/>
      <c r="CO6" s="100"/>
      <c r="CP6" s="100"/>
      <c r="CQ6" s="100"/>
      <c r="CR6" s="100"/>
      <c r="CS6" s="98" t="s">
        <v>147</v>
      </c>
      <c r="CT6" s="100">
        <v>2021</v>
      </c>
      <c r="CU6" s="100"/>
      <c r="CV6" s="100"/>
      <c r="CW6" s="100"/>
      <c r="CX6" s="100"/>
      <c r="CY6" s="100"/>
      <c r="CZ6" s="100"/>
      <c r="DA6" s="100"/>
      <c r="DB6" s="100"/>
      <c r="DC6" s="100"/>
      <c r="DD6" s="100"/>
      <c r="DE6" s="100"/>
      <c r="DF6" s="98" t="s">
        <v>150</v>
      </c>
    </row>
    <row r="7" spans="1:110" s="3" customFormat="1" ht="22.5" customHeight="1" x14ac:dyDescent="0.2">
      <c r="B7" s="102"/>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C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c r="DE8" s="31"/>
      <c r="DF8" s="14">
        <f>+SUM(CT8:DE8)</f>
        <v>2436222.6111880001</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c r="DE9" s="14"/>
      <c r="DF9" s="14">
        <f t="shared" ref="DF9:DF22" si="13">+SUM(CT9:DE9)</f>
        <v>2427837.6111880001</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c r="DE10" s="14"/>
      <c r="DF10" s="14">
        <f t="shared" si="13"/>
        <v>8385</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C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c r="DE11" s="31"/>
      <c r="DF11" s="14">
        <f t="shared" si="13"/>
        <v>405458525.60439205</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c r="DE12" s="14"/>
      <c r="DF12" s="14">
        <f t="shared" si="13"/>
        <v>404691801.20439202</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c r="DE13" s="14"/>
      <c r="DF13" s="14">
        <f t="shared" si="13"/>
        <v>766724.4</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DC14" si="42">SUM(CT15:CT16)</f>
        <v>68728</v>
      </c>
      <c r="CU14" s="31">
        <f t="shared" si="42"/>
        <v>14662</v>
      </c>
      <c r="CV14" s="31">
        <f t="shared" si="42"/>
        <v>38631</v>
      </c>
      <c r="CW14" s="31">
        <f t="shared" si="42"/>
        <v>44067</v>
      </c>
      <c r="CX14" s="31">
        <f t="shared" si="42"/>
        <v>68328</v>
      </c>
      <c r="CY14" s="31">
        <f t="shared" si="42"/>
        <v>85643</v>
      </c>
      <c r="CZ14" s="31">
        <f t="shared" si="42"/>
        <v>137238</v>
      </c>
      <c r="DA14" s="31">
        <f t="shared" si="42"/>
        <v>170128</v>
      </c>
      <c r="DB14" s="31">
        <f t="shared" si="42"/>
        <v>146143</v>
      </c>
      <c r="DC14" s="31">
        <f t="shared" si="42"/>
        <v>167792</v>
      </c>
      <c r="DD14" s="31"/>
      <c r="DE14" s="31"/>
      <c r="DF14" s="14">
        <f t="shared" si="13"/>
        <v>941360</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c r="DE15" s="14"/>
      <c r="DF15" s="14">
        <f t="shared" si="13"/>
        <v>119</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c r="DE16" s="14"/>
      <c r="DF16" s="14">
        <f t="shared" si="13"/>
        <v>941241</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DC17" si="54">SUM(CT18:CT19)</f>
        <v>3164707.8000000003</v>
      </c>
      <c r="CU17" s="31">
        <f t="shared" si="54"/>
        <v>674372.3</v>
      </c>
      <c r="CV17" s="31">
        <f t="shared" si="54"/>
        <v>1596770.3</v>
      </c>
      <c r="CW17" s="31">
        <f t="shared" si="54"/>
        <v>1794996.2000000002</v>
      </c>
      <c r="CX17" s="31">
        <f t="shared" si="54"/>
        <v>3888878.6</v>
      </c>
      <c r="CY17" s="31">
        <f t="shared" si="54"/>
        <v>3961233.1999999997</v>
      </c>
      <c r="CZ17" s="31">
        <f t="shared" si="54"/>
        <v>6720427.6000000006</v>
      </c>
      <c r="DA17" s="31">
        <f t="shared" si="54"/>
        <v>7983593.1000000015</v>
      </c>
      <c r="DB17" s="31">
        <f t="shared" si="54"/>
        <v>6813564.4000000004</v>
      </c>
      <c r="DC17" s="31">
        <f t="shared" si="54"/>
        <v>7810951</v>
      </c>
      <c r="DD17" s="31"/>
      <c r="DE17" s="31"/>
      <c r="DF17" s="14">
        <f t="shared" si="13"/>
        <v>44409494.5</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c r="DE18" s="14"/>
      <c r="DF18" s="14">
        <f t="shared" si="13"/>
        <v>37955.300000000003</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c r="DE19" s="14"/>
      <c r="DF19" s="14">
        <f t="shared" si="13"/>
        <v>44371539.200000003</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DC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f t="shared" si="65"/>
        <v>1472527.8</v>
      </c>
      <c r="DA20" s="31">
        <f t="shared" si="65"/>
        <v>1889036.9000000001</v>
      </c>
      <c r="DB20" s="31">
        <f t="shared" si="65"/>
        <v>1371472.5999999996</v>
      </c>
      <c r="DC20" s="31">
        <f t="shared" si="65"/>
        <v>1638250.9</v>
      </c>
      <c r="DD20" s="31"/>
      <c r="DE20" s="31"/>
      <c r="DF20" s="14">
        <f t="shared" si="13"/>
        <v>17747846.699999999</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c r="DE21" s="14"/>
      <c r="DF21" s="14">
        <f t="shared" si="13"/>
        <v>16104139.399999999</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c r="DE22" s="14"/>
      <c r="DF22" s="14">
        <f t="shared" si="13"/>
        <v>1643707.2999999998</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1" t="s">
        <v>92</v>
      </c>
      <c r="C26" s="100">
        <v>2013</v>
      </c>
      <c r="D26" s="100"/>
      <c r="E26" s="100"/>
      <c r="F26" s="98" t="s">
        <v>6</v>
      </c>
      <c r="G26" s="100">
        <v>2014</v>
      </c>
      <c r="H26" s="100"/>
      <c r="I26" s="100"/>
      <c r="J26" s="100"/>
      <c r="K26" s="100"/>
      <c r="L26" s="100"/>
      <c r="M26" s="100"/>
      <c r="N26" s="100"/>
      <c r="O26" s="100"/>
      <c r="P26" s="100"/>
      <c r="Q26" s="100"/>
      <c r="R26" s="100"/>
      <c r="S26" s="98" t="s">
        <v>7</v>
      </c>
      <c r="T26" s="100">
        <v>2015</v>
      </c>
      <c r="U26" s="100"/>
      <c r="V26" s="100"/>
      <c r="W26" s="100"/>
      <c r="X26" s="100"/>
      <c r="Y26" s="100"/>
      <c r="Z26" s="100"/>
      <c r="AA26" s="100"/>
      <c r="AB26" s="100"/>
      <c r="AC26" s="100"/>
      <c r="AD26" s="100"/>
      <c r="AE26" s="100"/>
      <c r="AF26" s="98" t="s">
        <v>15</v>
      </c>
      <c r="AG26" s="100">
        <v>2016</v>
      </c>
      <c r="AH26" s="100"/>
      <c r="AI26" s="100"/>
      <c r="AJ26" s="100"/>
      <c r="AK26" s="100"/>
      <c r="AL26" s="100"/>
      <c r="AM26" s="100"/>
      <c r="AN26" s="100"/>
      <c r="AO26" s="100"/>
      <c r="AP26" s="100"/>
      <c r="AQ26" s="100"/>
      <c r="AR26" s="100"/>
      <c r="AS26" s="98" t="s">
        <v>9</v>
      </c>
      <c r="AT26" s="100">
        <v>2017</v>
      </c>
      <c r="AU26" s="100"/>
      <c r="AV26" s="100"/>
      <c r="AW26" s="100"/>
      <c r="AX26" s="100"/>
      <c r="AY26" s="100"/>
      <c r="AZ26" s="100"/>
      <c r="BA26" s="100"/>
      <c r="BB26" s="100"/>
      <c r="BC26" s="100"/>
      <c r="BD26" s="100"/>
      <c r="BE26" s="100"/>
      <c r="BF26" s="98" t="s">
        <v>116</v>
      </c>
      <c r="BG26" s="100">
        <v>2018</v>
      </c>
      <c r="BH26" s="100"/>
      <c r="BI26" s="100"/>
      <c r="BJ26" s="100"/>
      <c r="BK26" s="100"/>
      <c r="BL26" s="100"/>
      <c r="BM26" s="100"/>
      <c r="BN26" s="100"/>
      <c r="BO26" s="100"/>
      <c r="BP26" s="100"/>
      <c r="BQ26" s="100"/>
      <c r="BR26" s="100"/>
      <c r="BS26" s="98" t="s">
        <v>120</v>
      </c>
      <c r="BT26" s="100">
        <v>2019</v>
      </c>
      <c r="BU26" s="100"/>
      <c r="BV26" s="100"/>
      <c r="BW26" s="100"/>
      <c r="BX26" s="100"/>
      <c r="BY26" s="100"/>
      <c r="BZ26" s="100"/>
      <c r="CA26" s="100"/>
      <c r="CB26" s="100"/>
      <c r="CC26" s="100"/>
      <c r="CD26" s="100"/>
      <c r="CE26" s="100"/>
      <c r="CF26" s="98" t="s">
        <v>143</v>
      </c>
      <c r="CG26" s="100">
        <v>2020</v>
      </c>
      <c r="CH26" s="100"/>
      <c r="CI26" s="100"/>
      <c r="CJ26" s="100"/>
      <c r="CK26" s="100"/>
      <c r="CL26" s="100"/>
      <c r="CM26" s="100"/>
      <c r="CN26" s="100"/>
      <c r="CO26" s="100"/>
      <c r="CP26" s="100"/>
      <c r="CQ26" s="100"/>
      <c r="CR26" s="100"/>
      <c r="CS26" s="98" t="s">
        <v>147</v>
      </c>
      <c r="CT26" s="100">
        <v>2021</v>
      </c>
      <c r="CU26" s="100"/>
      <c r="CV26" s="100"/>
      <c r="CW26" s="100"/>
      <c r="CX26" s="100"/>
      <c r="CY26" s="100"/>
      <c r="CZ26" s="100"/>
      <c r="DA26" s="100"/>
      <c r="DB26" s="100"/>
      <c r="DC26" s="100"/>
      <c r="DD26" s="100"/>
      <c r="DE26" s="100"/>
      <c r="DF26" s="98" t="s">
        <v>150</v>
      </c>
    </row>
    <row r="27" spans="2:110" s="3" customFormat="1" ht="30" x14ac:dyDescent="0.2">
      <c r="B27" s="102"/>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DC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f t="shared" si="75"/>
        <v>7737540.5449999999</v>
      </c>
      <c r="DA28" s="31">
        <f t="shared" si="75"/>
        <v>9581449.2667999994</v>
      </c>
      <c r="DB28" s="31">
        <f t="shared" si="75"/>
        <v>7742173.2603999991</v>
      </c>
      <c r="DC28" s="31">
        <f t="shared" si="75"/>
        <v>9069270.1724000014</v>
      </c>
      <c r="DD28" s="31"/>
      <c r="DE28" s="31"/>
      <c r="DF28" s="14">
        <f t="shared" ref="DF28:DF38" si="77">+SUM(CT28:DE28)</f>
        <v>75724135.332599998</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c r="DE29" s="14"/>
      <c r="DF29" s="14">
        <f t="shared" si="77"/>
        <v>50823549.174800009</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c r="DE30" s="14"/>
      <c r="DF30" s="14">
        <f t="shared" si="77"/>
        <v>24900586.157799996</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DC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f t="shared" si="95"/>
        <v>186710.44619183999</v>
      </c>
      <c r="DA31" s="31">
        <f t="shared" si="95"/>
        <v>285040.67932375992</v>
      </c>
      <c r="DB31" s="31">
        <f t="shared" si="95"/>
        <v>297094.11276175996</v>
      </c>
      <c r="DC31" s="31">
        <f t="shared" si="95"/>
        <v>273512.80646335997</v>
      </c>
      <c r="DD31" s="31"/>
      <c r="DE31" s="31"/>
      <c r="DF31" s="14">
        <f t="shared" si="77"/>
        <v>1855518.2552690995</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c r="DE32" s="14"/>
      <c r="DF32" s="14">
        <f t="shared" si="77"/>
        <v>1346949.3322016797</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c r="DE33" s="14"/>
      <c r="DF33" s="14">
        <f t="shared" si="77"/>
        <v>508568.92306741991</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t="s">
        <v>29</v>
      </c>
      <c r="DA35" s="87" t="s">
        <v>29</v>
      </c>
      <c r="DB35" s="87" t="s">
        <v>29</v>
      </c>
      <c r="DC35" s="87" t="s">
        <v>29</v>
      </c>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t="s">
        <v>29</v>
      </c>
      <c r="DA36" s="87" t="s">
        <v>29</v>
      </c>
      <c r="DB36" s="87" t="s">
        <v>29</v>
      </c>
      <c r="DC36" s="87" t="s">
        <v>29</v>
      </c>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DC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f t="shared" si="114"/>
        <v>7924250.9911918398</v>
      </c>
      <c r="DA38" s="31">
        <f t="shared" si="114"/>
        <v>9866489.9461237602</v>
      </c>
      <c r="DB38" s="31">
        <f t="shared" si="114"/>
        <v>8039267.3731617592</v>
      </c>
      <c r="DC38" s="31">
        <f t="shared" si="114"/>
        <v>9342782.9788633622</v>
      </c>
      <c r="DD38" s="31"/>
      <c r="DE38" s="31"/>
      <c r="DF38" s="14">
        <f t="shared" si="77"/>
        <v>77579653.587869108</v>
      </c>
    </row>
    <row r="39" spans="2:110" ht="24" x14ac:dyDescent="0.2">
      <c r="B39" s="78" t="s">
        <v>146</v>
      </c>
    </row>
    <row r="40" spans="2:110" x14ac:dyDescent="0.2">
      <c r="B40" s="76"/>
    </row>
  </sheetData>
  <mergeCells count="41">
    <mergeCell ref="AF6:AF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S26:BS27"/>
    <mergeCell ref="BS6:BS7"/>
    <mergeCell ref="AG6:AR6"/>
    <mergeCell ref="AS6:AS7"/>
    <mergeCell ref="AT6:BE6"/>
    <mergeCell ref="BF6:BF7"/>
    <mergeCell ref="BG6:BR6"/>
    <mergeCell ref="AG26:AR26"/>
    <mergeCell ref="AS26:AS27"/>
    <mergeCell ref="AT26:BE26"/>
    <mergeCell ref="BF26:BF2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zoomScale="70" zoomScaleNormal="70" workbookViewId="0">
      <pane xSplit="2" ySplit="3" topLeftCell="CS4" activePane="bottomRight" state="frozen"/>
      <selection pane="topRight" activeCell="C1" sqref="C1"/>
      <selection pane="bottomLeft" activeCell="A4" sqref="A4"/>
      <selection pane="bottomRight" activeCell="CW77" sqref="CW77:CW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6384" width="11.42578125" style="26"/>
  </cols>
  <sheetData>
    <row r="1" spans="1:104" ht="15" x14ac:dyDescent="0.25">
      <c r="A1" s="103" t="s">
        <v>106</v>
      </c>
      <c r="B1" s="103"/>
    </row>
    <row r="2" spans="1:104" ht="30" customHeight="1" x14ac:dyDescent="0.2">
      <c r="A2" s="104" t="s">
        <v>134</v>
      </c>
      <c r="B2" s="104"/>
    </row>
    <row r="3" spans="1:104" ht="15" customHeight="1" x14ac:dyDescent="0.2">
      <c r="A3" s="105" t="s">
        <v>119</v>
      </c>
      <c r="B3" s="105"/>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1"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98" t="s">
        <v>143</v>
      </c>
      <c r="CA6" s="100">
        <v>2020</v>
      </c>
      <c r="CB6" s="100"/>
      <c r="CC6" s="100"/>
      <c r="CD6" s="100"/>
      <c r="CE6" s="100"/>
      <c r="CF6" s="100"/>
      <c r="CG6" s="100"/>
      <c r="CH6" s="100"/>
      <c r="CI6" s="100"/>
      <c r="CJ6" s="100"/>
      <c r="CK6" s="100"/>
      <c r="CL6" s="100"/>
      <c r="CM6" s="98" t="s">
        <v>147</v>
      </c>
      <c r="CN6" s="100">
        <v>2021</v>
      </c>
      <c r="CO6" s="100"/>
      <c r="CP6" s="100"/>
      <c r="CQ6" s="100"/>
      <c r="CR6" s="100"/>
      <c r="CS6" s="100"/>
      <c r="CT6" s="100"/>
      <c r="CU6" s="100"/>
      <c r="CV6" s="100"/>
      <c r="CW6" s="100"/>
      <c r="CX6" s="100"/>
      <c r="CY6" s="100"/>
      <c r="CZ6" s="98" t="s">
        <v>150</v>
      </c>
    </row>
    <row r="7" spans="1:104" s="3" customFormat="1" ht="30" x14ac:dyDescent="0.2">
      <c r="B7" s="102"/>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1"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98" t="s">
        <v>143</v>
      </c>
      <c r="CA16" s="100">
        <v>2020</v>
      </c>
      <c r="CB16" s="100"/>
      <c r="CC16" s="100"/>
      <c r="CD16" s="100"/>
      <c r="CE16" s="100"/>
      <c r="CF16" s="100"/>
      <c r="CG16" s="100"/>
      <c r="CH16" s="100"/>
      <c r="CI16" s="100"/>
      <c r="CJ16" s="100"/>
      <c r="CK16" s="100"/>
      <c r="CL16" s="100"/>
      <c r="CM16" s="98" t="s">
        <v>147</v>
      </c>
      <c r="CN16" s="100">
        <v>2021</v>
      </c>
      <c r="CO16" s="100"/>
      <c r="CP16" s="100"/>
      <c r="CQ16" s="100"/>
      <c r="CR16" s="100"/>
      <c r="CS16" s="100"/>
      <c r="CT16" s="100"/>
      <c r="CU16" s="100"/>
      <c r="CV16" s="100"/>
      <c r="CW16" s="100"/>
      <c r="CX16" s="100"/>
      <c r="CY16" s="100"/>
      <c r="CZ16" s="98" t="s">
        <v>150</v>
      </c>
    </row>
    <row r="17" spans="2:104" s="3" customFormat="1" ht="30" x14ac:dyDescent="0.2">
      <c r="B17" s="102"/>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1"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98" t="s">
        <v>143</v>
      </c>
      <c r="CA28" s="100">
        <v>2020</v>
      </c>
      <c r="CB28" s="100"/>
      <c r="CC28" s="100"/>
      <c r="CD28" s="100"/>
      <c r="CE28" s="100"/>
      <c r="CF28" s="100"/>
      <c r="CG28" s="100"/>
      <c r="CH28" s="100"/>
      <c r="CI28" s="100"/>
      <c r="CJ28" s="100"/>
      <c r="CK28" s="100"/>
      <c r="CL28" s="100"/>
      <c r="CM28" s="98" t="s">
        <v>147</v>
      </c>
      <c r="CN28" s="100">
        <v>2021</v>
      </c>
      <c r="CO28" s="100"/>
      <c r="CP28" s="100"/>
      <c r="CQ28" s="100"/>
      <c r="CR28" s="100"/>
      <c r="CS28" s="100"/>
      <c r="CT28" s="100"/>
      <c r="CU28" s="100"/>
      <c r="CV28" s="100"/>
      <c r="CW28" s="100"/>
      <c r="CX28" s="100"/>
      <c r="CY28" s="100"/>
      <c r="CZ28" s="98" t="s">
        <v>150</v>
      </c>
    </row>
    <row r="29" spans="2:104" s="3" customFormat="1" ht="30" x14ac:dyDescent="0.2">
      <c r="B29" s="102"/>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1"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98" t="s">
        <v>143</v>
      </c>
      <c r="CA34" s="100">
        <v>2020</v>
      </c>
      <c r="CB34" s="100"/>
      <c r="CC34" s="100"/>
      <c r="CD34" s="100"/>
      <c r="CE34" s="100"/>
      <c r="CF34" s="100"/>
      <c r="CG34" s="100"/>
      <c r="CH34" s="100"/>
      <c r="CI34" s="100"/>
      <c r="CJ34" s="100"/>
      <c r="CK34" s="100"/>
      <c r="CL34" s="100"/>
      <c r="CM34" s="98" t="s">
        <v>147</v>
      </c>
      <c r="CN34" s="100">
        <v>2021</v>
      </c>
      <c r="CO34" s="100"/>
      <c r="CP34" s="100"/>
      <c r="CQ34" s="100"/>
      <c r="CR34" s="100"/>
      <c r="CS34" s="100"/>
      <c r="CT34" s="100"/>
      <c r="CU34" s="100"/>
      <c r="CV34" s="100"/>
      <c r="CW34" s="100"/>
      <c r="CX34" s="100"/>
      <c r="CY34" s="100"/>
      <c r="CZ34" s="98" t="s">
        <v>150</v>
      </c>
    </row>
    <row r="35" spans="2:104" s="3" customFormat="1" ht="30" x14ac:dyDescent="0.2">
      <c r="B35" s="102"/>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v>20</v>
      </c>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v>51</v>
      </c>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v>50</v>
      </c>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v>14</v>
      </c>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1"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98" t="s">
        <v>143</v>
      </c>
      <c r="CA43" s="100">
        <v>2020</v>
      </c>
      <c r="CB43" s="100"/>
      <c r="CC43" s="100"/>
      <c r="CD43" s="100"/>
      <c r="CE43" s="100"/>
      <c r="CF43" s="100"/>
      <c r="CG43" s="100"/>
      <c r="CH43" s="100"/>
      <c r="CI43" s="100"/>
      <c r="CJ43" s="100"/>
      <c r="CK43" s="100"/>
      <c r="CL43" s="100"/>
      <c r="CM43" s="98" t="s">
        <v>147</v>
      </c>
      <c r="CN43" s="100">
        <v>2021</v>
      </c>
      <c r="CO43" s="100"/>
      <c r="CP43" s="100"/>
      <c r="CQ43" s="100"/>
      <c r="CR43" s="100"/>
      <c r="CS43" s="100"/>
      <c r="CT43" s="100"/>
      <c r="CU43" s="100"/>
      <c r="CV43" s="100"/>
      <c r="CW43" s="100"/>
      <c r="CX43" s="100"/>
      <c r="CY43" s="100"/>
      <c r="CZ43" s="98" t="s">
        <v>150</v>
      </c>
    </row>
    <row r="44" spans="2:104" s="3" customFormat="1" ht="30" x14ac:dyDescent="0.2">
      <c r="B44" s="102"/>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1"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98" t="s">
        <v>143</v>
      </c>
      <c r="CA54" s="100">
        <v>2020</v>
      </c>
      <c r="CB54" s="100"/>
      <c r="CC54" s="100"/>
      <c r="CD54" s="100"/>
      <c r="CE54" s="100"/>
      <c r="CF54" s="100"/>
      <c r="CG54" s="100"/>
      <c r="CH54" s="100"/>
      <c r="CI54" s="100"/>
      <c r="CJ54" s="100"/>
      <c r="CK54" s="100"/>
      <c r="CL54" s="100"/>
      <c r="CM54" s="98" t="s">
        <v>147</v>
      </c>
      <c r="CN54" s="100">
        <v>2021</v>
      </c>
      <c r="CO54" s="100"/>
      <c r="CP54" s="100"/>
      <c r="CQ54" s="100"/>
      <c r="CR54" s="100"/>
      <c r="CS54" s="100"/>
      <c r="CT54" s="100"/>
      <c r="CU54" s="100"/>
      <c r="CV54" s="100"/>
      <c r="CW54" s="100"/>
      <c r="CX54" s="100"/>
      <c r="CY54" s="100"/>
      <c r="CZ54" s="98" t="s">
        <v>150</v>
      </c>
    </row>
    <row r="55" spans="2:104" s="3" customFormat="1" ht="30" x14ac:dyDescent="0.2">
      <c r="B55" s="102"/>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v>18</v>
      </c>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v>18</v>
      </c>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v>36</v>
      </c>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1"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98" t="s">
        <v>143</v>
      </c>
      <c r="CA66" s="100">
        <v>2020</v>
      </c>
      <c r="CB66" s="100"/>
      <c r="CC66" s="100"/>
      <c r="CD66" s="100"/>
      <c r="CE66" s="100"/>
      <c r="CF66" s="100"/>
      <c r="CG66" s="100"/>
      <c r="CH66" s="100"/>
      <c r="CI66" s="100"/>
      <c r="CJ66" s="100"/>
      <c r="CK66" s="100"/>
      <c r="CL66" s="100"/>
      <c r="CM66" s="98" t="s">
        <v>147</v>
      </c>
      <c r="CN66" s="100">
        <v>2021</v>
      </c>
      <c r="CO66" s="100"/>
      <c r="CP66" s="100"/>
      <c r="CQ66" s="100"/>
      <c r="CR66" s="100"/>
      <c r="CS66" s="100"/>
      <c r="CT66" s="100"/>
      <c r="CU66" s="100"/>
      <c r="CV66" s="100"/>
      <c r="CW66" s="100"/>
      <c r="CX66" s="100"/>
      <c r="CY66" s="100"/>
      <c r="CZ66" s="98" t="s">
        <v>150</v>
      </c>
    </row>
    <row r="67" spans="2:104" s="3" customFormat="1" ht="30" x14ac:dyDescent="0.2">
      <c r="B67" s="102"/>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t="s">
        <v>148</v>
      </c>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t="s">
        <v>148</v>
      </c>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v>280.64</v>
      </c>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1"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98" t="s">
        <v>143</v>
      </c>
      <c r="CA74" s="100">
        <v>2020</v>
      </c>
      <c r="CB74" s="100"/>
      <c r="CC74" s="100"/>
      <c r="CD74" s="100"/>
      <c r="CE74" s="100"/>
      <c r="CF74" s="100"/>
      <c r="CG74" s="100"/>
      <c r="CH74" s="100"/>
      <c r="CI74" s="100"/>
      <c r="CJ74" s="100"/>
      <c r="CK74" s="100"/>
      <c r="CL74" s="100"/>
      <c r="CM74" s="98" t="s">
        <v>147</v>
      </c>
      <c r="CN74" s="100">
        <v>2021</v>
      </c>
      <c r="CO74" s="100"/>
      <c r="CP74" s="100"/>
      <c r="CQ74" s="100"/>
      <c r="CR74" s="100"/>
      <c r="CS74" s="100"/>
      <c r="CT74" s="100"/>
      <c r="CU74" s="100"/>
      <c r="CV74" s="100"/>
      <c r="CW74" s="100"/>
      <c r="CX74" s="100"/>
      <c r="CY74" s="100"/>
      <c r="CZ74" s="98" t="s">
        <v>150</v>
      </c>
    </row>
    <row r="75" spans="2:104" s="3" customFormat="1" ht="30" x14ac:dyDescent="0.2">
      <c r="B75" s="102"/>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7185.2009999999991</v>
      </c>
      <c r="CX76" s="74">
        <f t="shared" si="21"/>
        <v>0</v>
      </c>
      <c r="CY76" s="74">
        <f t="shared" si="21"/>
        <v>0</v>
      </c>
      <c r="CZ76" s="74">
        <f t="shared" si="21"/>
        <v>0</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c r="CY102" s="36"/>
      <c r="CZ102" s="67"/>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GERALDIN</cp:lastModifiedBy>
  <dcterms:created xsi:type="dcterms:W3CDTF">2016-12-17T22:53:22Z</dcterms:created>
  <dcterms:modified xsi:type="dcterms:W3CDTF">2021-12-22T23:38:27Z</dcterms:modified>
</cp:coreProperties>
</file>